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5年度\建設産業第二課\建設産業第二課共有\2025年度宅地建物取引業\13 外部用HP更新データ\★申請書・変更届修正（R7.6～作業途中）\"/>
    </mc:Choice>
  </mc:AlternateContent>
  <xr:revisionPtr revIDLastSave="0" documentId="13_ncr:1_{547E5601-2E69-457B-86FA-BEFBF9EB2C53}" xr6:coauthVersionLast="47" xr6:coauthVersionMax="47" xr10:uidLastSave="{00000000-0000-0000-0000-000000000000}"/>
  <bookViews>
    <workbookView xWindow="6975" yWindow="2055" windowWidth="21930" windowHeight="15345" tabRatio="850" xr2:uid="{00000000-000D-0000-FFFF-FFFF00000000}"/>
  </bookViews>
  <sheets>
    <sheet name="チェックリスト" sheetId="42" r:id="rId1"/>
    <sheet name="変更届第一面" sheetId="26" r:id="rId2"/>
    <sheet name="変更届第二面" sheetId="27" r:id="rId3"/>
    <sheet name="変更届第三面" sheetId="28" r:id="rId4"/>
    <sheet name="変更届第四面" sheetId="29" r:id="rId5"/>
    <sheet name="添付書類（３）" sheetId="41" r:id="rId6"/>
    <sheet name="添付書類（８）" sheetId="40" r:id="rId7"/>
    <sheet name="添付書類（９）" sheetId="39" r:id="rId8"/>
    <sheet name="添付書類（２）" sheetId="33" r:id="rId9"/>
    <sheet name="添付書類（４）" sheetId="37" r:id="rId10"/>
    <sheet name="添付書類（７）" sheetId="38" r:id="rId11"/>
    <sheet name="写真台紙" sheetId="43" r:id="rId12"/>
    <sheet name="見本１" sheetId="35" r:id="rId13"/>
    <sheet name="見本２" sheetId="36" r:id="rId14"/>
    <sheet name="免許証書換え交付申請書" sheetId="30" r:id="rId15"/>
  </sheets>
  <externalReferences>
    <externalReference r:id="rId16"/>
  </externalReferences>
  <definedNames>
    <definedName name="_xlnm.Print_Area" localSheetId="0">チェックリスト!$A$2:$E$34</definedName>
    <definedName name="_xlnm.Print_Area" localSheetId="12">見本１!$A$1:$K$37</definedName>
    <definedName name="_xlnm.Print_Area" localSheetId="13">見本２!$A$1:$K$37</definedName>
    <definedName name="_xlnm.Print_Area" localSheetId="8">'添付書類（２）'!$A$1:$AD$27</definedName>
    <definedName name="_xlnm.Print_Area" localSheetId="5">'添付書類（３）'!$A$1:$N$31</definedName>
    <definedName name="_xlnm.Print_Area" localSheetId="9">'添付書類（４）'!$A$1:$K$26</definedName>
    <definedName name="_xlnm.Print_Area" localSheetId="10">'添付書類（７）'!$A$1:$M$39</definedName>
    <definedName name="_xlnm.Print_Area" localSheetId="6">'添付書類（８）'!$A$1:$N$38</definedName>
    <definedName name="_xlnm.Print_Area" localSheetId="7">'添付書類（９）'!$A$1:$K$46</definedName>
    <definedName name="_xlnm.Print_Area" localSheetId="1">変更届第一面!$A$1:$AE$50</definedName>
    <definedName name="_xlnm.Print_Area" localSheetId="3">変更届第三面!$A$1:$AE$43</definedName>
    <definedName name="_xlnm.Print_Area" localSheetId="4">変更届第四面!$A$1:$AD$42</definedName>
    <definedName name="_xlnm.Print_Area" localSheetId="2">変更届第二面!$A$1:$AE$42</definedName>
    <definedName name="_xlnm.Print_Area" localSheetId="14">免許証書換え交付申請書!$A$1:$AE$46</definedName>
    <definedName name="_xlnm.Print_Titles" localSheetId="0">チェックリスト!$12:$12</definedName>
    <definedName name="登録都道府県">'[1]第一面～第五面'!$AR$1:$AR$65</definedName>
    <definedName name="都道府県コード">'[1]第一面～第五面'!$AQ$1:$AQ$65</definedName>
    <definedName name="役員コード">'[1]第一面～第五面'!$AL$24:$AL$40</definedName>
    <definedName name="役員名">'[1]第一面～第五面'!$AM$24:$AM$40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 i="26" l="1"/>
  <c r="R21" i="30"/>
  <c r="R20" i="30"/>
  <c r="R16" i="30"/>
  <c r="R14" i="30"/>
  <c r="J33" i="40"/>
  <c r="J31" i="41"/>
  <c r="G31" i="38"/>
  <c r="F14" i="37"/>
  <c r="N17" i="33"/>
  <c r="AJ27" i="26"/>
  <c r="AL5" i="26"/>
  <c r="AL9" i="26"/>
  <c r="I17" i="29" l="1"/>
  <c r="I16" i="28"/>
  <c r="X10" i="26"/>
  <c r="AH40" i="30"/>
  <c r="AG41" i="30" s="1"/>
  <c r="AH35" i="30"/>
  <c r="AG36" i="30" s="1"/>
  <c r="AH30" i="30"/>
  <c r="AG31" i="30" s="1"/>
  <c r="R15" i="30"/>
  <c r="K20" i="29"/>
  <c r="K35" i="29"/>
  <c r="AA34" i="29"/>
  <c r="Z34" i="29"/>
  <c r="Y34" i="29"/>
  <c r="X34" i="29"/>
  <c r="W34" i="29"/>
  <c r="V34" i="29"/>
  <c r="U34" i="29"/>
  <c r="T34" i="29"/>
  <c r="S34" i="29"/>
  <c r="R34" i="29"/>
  <c r="Q34" i="29"/>
  <c r="P34" i="29"/>
  <c r="O34" i="29"/>
  <c r="N34" i="29"/>
  <c r="M34" i="29"/>
  <c r="L34" i="29"/>
  <c r="K34" i="29"/>
  <c r="J34" i="29"/>
  <c r="I34" i="29"/>
  <c r="Y33" i="29"/>
  <c r="X33" i="29"/>
  <c r="T33" i="29"/>
  <c r="M33" i="29"/>
  <c r="L33" i="29"/>
  <c r="J32" i="29"/>
  <c r="I32" i="29"/>
  <c r="R31" i="29"/>
  <c r="Q31" i="29"/>
  <c r="O31" i="29"/>
  <c r="N31" i="29"/>
  <c r="L31" i="29"/>
  <c r="K31" i="29"/>
  <c r="I31" i="29"/>
  <c r="AH40" i="29"/>
  <c r="AH38" i="29"/>
  <c r="AH36" i="29"/>
  <c r="AH34" i="29"/>
  <c r="W33" i="29" s="1"/>
  <c r="AH32" i="29"/>
  <c r="Q32" i="29" s="1"/>
  <c r="AH30" i="29"/>
  <c r="AA19" i="29"/>
  <c r="Z19" i="29"/>
  <c r="Y19" i="29"/>
  <c r="X19" i="29"/>
  <c r="W19" i="29"/>
  <c r="V19" i="29"/>
  <c r="U19" i="29"/>
  <c r="T19" i="29"/>
  <c r="S19" i="29"/>
  <c r="R19" i="29"/>
  <c r="Q19" i="29"/>
  <c r="P19" i="29"/>
  <c r="O19" i="29"/>
  <c r="N19" i="29"/>
  <c r="M19" i="29"/>
  <c r="L19" i="29"/>
  <c r="K19" i="29"/>
  <c r="J19" i="29"/>
  <c r="V18" i="29"/>
  <c r="J18" i="29"/>
  <c r="I19" i="29"/>
  <c r="J17" i="29"/>
  <c r="R16" i="29"/>
  <c r="Q16" i="29"/>
  <c r="O16" i="29"/>
  <c r="N16" i="29"/>
  <c r="L16" i="29"/>
  <c r="K16" i="29"/>
  <c r="I16" i="29"/>
  <c r="AH27" i="29"/>
  <c r="AH25" i="29"/>
  <c r="AH23" i="29"/>
  <c r="AH21" i="29"/>
  <c r="AH19" i="29"/>
  <c r="U18" i="29" s="1"/>
  <c r="AH17" i="29"/>
  <c r="L17" i="29" s="1"/>
  <c r="AH15" i="29"/>
  <c r="AA35" i="28"/>
  <c r="Z35" i="28"/>
  <c r="Y35" i="28"/>
  <c r="X35" i="28"/>
  <c r="W35" i="28"/>
  <c r="V35" i="28"/>
  <c r="U35" i="28"/>
  <c r="T35" i="28"/>
  <c r="S35" i="28"/>
  <c r="R35" i="28"/>
  <c r="Q35" i="28"/>
  <c r="P35" i="28"/>
  <c r="O35" i="28"/>
  <c r="N35" i="28"/>
  <c r="M35" i="28"/>
  <c r="L35" i="28"/>
  <c r="K35" i="28"/>
  <c r="J35" i="28"/>
  <c r="I35" i="28"/>
  <c r="AI41" i="28"/>
  <c r="J39" i="28" s="1"/>
  <c r="Q39" i="28"/>
  <c r="P39" i="28"/>
  <c r="O39" i="28"/>
  <c r="N39" i="28"/>
  <c r="M39" i="28"/>
  <c r="L39" i="28"/>
  <c r="N33" i="29" l="1"/>
  <c r="Z33" i="29"/>
  <c r="O32" i="29"/>
  <c r="R33" i="29"/>
  <c r="L32" i="29"/>
  <c r="O33" i="29"/>
  <c r="AA33" i="29"/>
  <c r="M32" i="29"/>
  <c r="P33" i="29"/>
  <c r="N32" i="29"/>
  <c r="Q33" i="29"/>
  <c r="P32" i="29"/>
  <c r="S33" i="29"/>
  <c r="I33" i="29"/>
  <c r="U33" i="29"/>
  <c r="J33" i="29"/>
  <c r="V33" i="29"/>
  <c r="K33" i="29"/>
  <c r="N17" i="29"/>
  <c r="O18" i="29"/>
  <c r="AA18" i="29"/>
  <c r="L18" i="29"/>
  <c r="X18" i="29"/>
  <c r="M17" i="29"/>
  <c r="N18" i="29"/>
  <c r="Z18" i="29"/>
  <c r="O17" i="29"/>
  <c r="P18" i="29"/>
  <c r="P17" i="29"/>
  <c r="Q18" i="29"/>
  <c r="Q17" i="29"/>
  <c r="R18" i="29"/>
  <c r="K18" i="29"/>
  <c r="W18" i="29"/>
  <c r="S18" i="29"/>
  <c r="M18" i="29"/>
  <c r="Y18" i="29"/>
  <c r="I18" i="29"/>
  <c r="T18" i="29"/>
  <c r="I39" i="28"/>
  <c r="U22" i="28"/>
  <c r="T22" i="28"/>
  <c r="S22" i="28"/>
  <c r="R22" i="28"/>
  <c r="Q22" i="28"/>
  <c r="P22" i="28"/>
  <c r="O22" i="28"/>
  <c r="N22" i="28"/>
  <c r="M22" i="28"/>
  <c r="L22" i="28"/>
  <c r="K22" i="28"/>
  <c r="J22" i="28"/>
  <c r="I22" i="28"/>
  <c r="AI35" i="28" l="1"/>
  <c r="AI33" i="28"/>
  <c r="J33" i="28" s="1"/>
  <c r="Q33" i="28"/>
  <c r="P33" i="28"/>
  <c r="O33" i="28"/>
  <c r="N33" i="28"/>
  <c r="M33" i="28"/>
  <c r="L33" i="28"/>
  <c r="AI43" i="28"/>
  <c r="AI37" i="28"/>
  <c r="AI39" i="28"/>
  <c r="R38" i="28" s="1"/>
  <c r="AI31" i="28"/>
  <c r="R32" i="28" s="1"/>
  <c r="R25" i="28"/>
  <c r="Q25" i="28"/>
  <c r="O25" i="28"/>
  <c r="AI25" i="28"/>
  <c r="N25" i="28" s="1"/>
  <c r="L23" i="28"/>
  <c r="K23" i="28"/>
  <c r="J23" i="28"/>
  <c r="I23" i="28"/>
  <c r="AB21" i="28"/>
  <c r="AA21" i="28"/>
  <c r="Z21" i="28"/>
  <c r="Y21" i="28"/>
  <c r="X21" i="28"/>
  <c r="W21" i="28"/>
  <c r="V21" i="28"/>
  <c r="U21" i="28"/>
  <c r="T21" i="28"/>
  <c r="S21" i="28"/>
  <c r="R21" i="28"/>
  <c r="Q21" i="28"/>
  <c r="P21" i="28"/>
  <c r="O21" i="28"/>
  <c r="N21" i="28"/>
  <c r="M21" i="28"/>
  <c r="L21" i="28"/>
  <c r="K21" i="28"/>
  <c r="J21" i="28"/>
  <c r="AB20" i="28"/>
  <c r="AA20" i="28"/>
  <c r="Z20" i="28"/>
  <c r="Y20" i="28"/>
  <c r="X20" i="28"/>
  <c r="W20" i="28"/>
  <c r="V20" i="28"/>
  <c r="U20" i="28"/>
  <c r="T20" i="28"/>
  <c r="S20" i="28"/>
  <c r="R20" i="28"/>
  <c r="Q20" i="28"/>
  <c r="P20" i="28"/>
  <c r="O20" i="28"/>
  <c r="N20" i="28"/>
  <c r="M20" i="28"/>
  <c r="L20" i="28"/>
  <c r="K20" i="28"/>
  <c r="J20" i="28"/>
  <c r="I20" i="28"/>
  <c r="I21" i="28"/>
  <c r="U19" i="28"/>
  <c r="P19" i="28"/>
  <c r="Z19" i="28"/>
  <c r="N19" i="28"/>
  <c r="M19" i="28"/>
  <c r="L19" i="28"/>
  <c r="K19" i="28"/>
  <c r="J19" i="28"/>
  <c r="I19" i="28"/>
  <c r="AB17" i="28"/>
  <c r="AA17" i="28"/>
  <c r="Z17" i="28"/>
  <c r="Y17" i="28"/>
  <c r="X17" i="28"/>
  <c r="W17" i="28"/>
  <c r="V17" i="28"/>
  <c r="U17" i="28"/>
  <c r="T17" i="28"/>
  <c r="S17" i="28"/>
  <c r="R17" i="28"/>
  <c r="Q17" i="28"/>
  <c r="P17" i="28"/>
  <c r="O17" i="28"/>
  <c r="N17" i="28"/>
  <c r="M17" i="28"/>
  <c r="L17" i="28"/>
  <c r="K17" i="28"/>
  <c r="J17" i="28"/>
  <c r="I17" i="28"/>
  <c r="O36" i="28" l="1"/>
  <c r="N36" i="28"/>
  <c r="L36" i="28"/>
  <c r="K36" i="28"/>
  <c r="Q36" i="28"/>
  <c r="I36" i="28"/>
  <c r="R36" i="28"/>
  <c r="K42" i="28"/>
  <c r="I42" i="28"/>
  <c r="O42" i="28"/>
  <c r="R42" i="28"/>
  <c r="N42" i="28"/>
  <c r="Q42" i="28"/>
  <c r="L42" i="28"/>
  <c r="AA34" i="28"/>
  <c r="O34" i="28"/>
  <c r="V34" i="28"/>
  <c r="Z34" i="28"/>
  <c r="N34" i="28"/>
  <c r="J34" i="28"/>
  <c r="Y34" i="28"/>
  <c r="M34" i="28"/>
  <c r="R34" i="28"/>
  <c r="X34" i="28"/>
  <c r="L34" i="28"/>
  <c r="I34" i="28"/>
  <c r="W34" i="28"/>
  <c r="K34" i="28"/>
  <c r="U34" i="28"/>
  <c r="T34" i="28"/>
  <c r="P34" i="28"/>
  <c r="S34" i="28"/>
  <c r="Q34" i="28"/>
  <c r="I25" i="28"/>
  <c r="K25" i="28"/>
  <c r="L25" i="28"/>
  <c r="I33" i="28"/>
  <c r="K32" i="28"/>
  <c r="N32" i="28"/>
  <c r="Q32" i="28"/>
  <c r="O32" i="28"/>
  <c r="I32" i="28"/>
  <c r="L32" i="28"/>
  <c r="I38" i="28"/>
  <c r="K38" i="28"/>
  <c r="L38" i="28"/>
  <c r="N38" i="28"/>
  <c r="O38" i="28"/>
  <c r="Q38" i="28"/>
  <c r="K18" i="28"/>
  <c r="J18" i="28"/>
  <c r="P18" i="28"/>
  <c r="O18" i="28"/>
  <c r="N18" i="28"/>
  <c r="M18" i="28"/>
  <c r="I18" i="28"/>
  <c r="AI14" i="28" l="1"/>
  <c r="R15" i="28" s="1"/>
  <c r="L15" i="28" l="1"/>
  <c r="I15" i="28"/>
  <c r="N15" i="28"/>
  <c r="O15" i="28"/>
  <c r="Q15" i="28"/>
  <c r="K15" i="28"/>
  <c r="AJ37" i="27"/>
  <c r="R35" i="27" s="1"/>
  <c r="AJ28" i="27"/>
  <c r="R28" i="27" s="1"/>
  <c r="AJ18" i="27"/>
  <c r="AJ9" i="27"/>
  <c r="AJ47" i="26"/>
  <c r="AJ37" i="26"/>
  <c r="AJ50" i="26"/>
  <c r="AJ40" i="26"/>
  <c r="AJ12" i="27"/>
  <c r="AJ21" i="27"/>
  <c r="AJ40" i="27"/>
  <c r="J37" i="27" s="1"/>
  <c r="AJ31" i="27"/>
  <c r="I30" i="27" s="1"/>
  <c r="AJ44" i="27"/>
  <c r="R40" i="27" s="1"/>
  <c r="AJ42" i="27"/>
  <c r="AA38" i="27" s="1"/>
  <c r="AA39" i="27"/>
  <c r="Z39" i="27"/>
  <c r="Y39" i="27"/>
  <c r="X39" i="27"/>
  <c r="W39" i="27"/>
  <c r="V39" i="27"/>
  <c r="U39" i="27"/>
  <c r="T39" i="27"/>
  <c r="S39" i="27"/>
  <c r="R39" i="27"/>
  <c r="Q39" i="27"/>
  <c r="P39" i="27"/>
  <c r="O39" i="27"/>
  <c r="N39" i="27"/>
  <c r="M39" i="27"/>
  <c r="L39" i="27"/>
  <c r="K39" i="27"/>
  <c r="J39" i="27"/>
  <c r="I39" i="27"/>
  <c r="AJ38" i="27"/>
  <c r="J36" i="27" s="1"/>
  <c r="Q37" i="27"/>
  <c r="P37" i="27"/>
  <c r="O37" i="27"/>
  <c r="N37" i="27"/>
  <c r="M37" i="27"/>
  <c r="L37" i="27"/>
  <c r="AJ35" i="27"/>
  <c r="L33" i="27" s="1"/>
  <c r="AJ33" i="27"/>
  <c r="R31" i="27" s="1"/>
  <c r="AA32" i="27"/>
  <c r="Z32" i="27"/>
  <c r="Y32" i="27"/>
  <c r="X32" i="27"/>
  <c r="W32" i="27"/>
  <c r="V32" i="27"/>
  <c r="U32" i="27"/>
  <c r="T32" i="27"/>
  <c r="S32" i="27"/>
  <c r="R32" i="27"/>
  <c r="Q32" i="27"/>
  <c r="P32" i="27"/>
  <c r="O32" i="27"/>
  <c r="N32" i="27"/>
  <c r="M32" i="27"/>
  <c r="L32" i="27"/>
  <c r="K32" i="27"/>
  <c r="J32" i="27"/>
  <c r="I32" i="27"/>
  <c r="Q30" i="27"/>
  <c r="P30" i="27"/>
  <c r="O30" i="27"/>
  <c r="N30" i="27"/>
  <c r="M30" i="27"/>
  <c r="L30" i="27"/>
  <c r="AJ29" i="27"/>
  <c r="J29" i="27" s="1"/>
  <c r="AA21" i="27"/>
  <c r="Z21" i="27"/>
  <c r="Y21" i="27"/>
  <c r="X21" i="27"/>
  <c r="W21" i="27"/>
  <c r="V21" i="27"/>
  <c r="U21" i="27"/>
  <c r="T21" i="27"/>
  <c r="S21" i="27"/>
  <c r="R21" i="27"/>
  <c r="Q21" i="27"/>
  <c r="P21" i="27"/>
  <c r="O21" i="27"/>
  <c r="N21" i="27"/>
  <c r="M21" i="27"/>
  <c r="L21" i="27"/>
  <c r="K21" i="27"/>
  <c r="J21" i="27"/>
  <c r="I21" i="27"/>
  <c r="Q19" i="27"/>
  <c r="P19" i="27"/>
  <c r="O19" i="27"/>
  <c r="N19" i="27"/>
  <c r="M19" i="27"/>
  <c r="L19" i="27"/>
  <c r="I48" i="26"/>
  <c r="I47" i="26"/>
  <c r="K38" i="27" l="1"/>
  <c r="W31" i="27"/>
  <c r="I42" i="39"/>
  <c r="R18" i="30"/>
  <c r="F15" i="37"/>
  <c r="N18" i="33"/>
  <c r="G32" i="38"/>
  <c r="L38" i="27"/>
  <c r="W38" i="27"/>
  <c r="X38" i="27"/>
  <c r="Y31" i="27"/>
  <c r="Z31" i="27"/>
  <c r="K31" i="27"/>
  <c r="AA31" i="27"/>
  <c r="M31" i="27"/>
  <c r="J31" i="27"/>
  <c r="L31" i="27"/>
  <c r="N31" i="27"/>
  <c r="X31" i="27"/>
  <c r="I31" i="27"/>
  <c r="O31" i="27"/>
  <c r="P31" i="27"/>
  <c r="U31" i="27"/>
  <c r="V31" i="27"/>
  <c r="O35" i="27"/>
  <c r="J30" i="27"/>
  <c r="S31" i="27"/>
  <c r="Q31" i="27"/>
  <c r="T31" i="27"/>
  <c r="Q35" i="27"/>
  <c r="T38" i="27"/>
  <c r="N38" i="27"/>
  <c r="Q38" i="27"/>
  <c r="P38" i="27"/>
  <c r="R38" i="27"/>
  <c r="S38" i="27"/>
  <c r="I38" i="27"/>
  <c r="U38" i="27"/>
  <c r="J38" i="27"/>
  <c r="V38" i="27"/>
  <c r="M38" i="27"/>
  <c r="Y38" i="27"/>
  <c r="Z38" i="27"/>
  <c r="O38" i="27"/>
  <c r="O28" i="27"/>
  <c r="L28" i="27"/>
  <c r="N28" i="27"/>
  <c r="I28" i="27"/>
  <c r="K28" i="27"/>
  <c r="Q28" i="27"/>
  <c r="N33" i="27"/>
  <c r="I36" i="27"/>
  <c r="O33" i="27"/>
  <c r="Q33" i="27"/>
  <c r="I37" i="27"/>
  <c r="I40" i="27"/>
  <c r="R33" i="27"/>
  <c r="K40" i="27"/>
  <c r="L40" i="27"/>
  <c r="I35" i="27"/>
  <c r="N40" i="27"/>
  <c r="O40" i="27"/>
  <c r="Q40" i="27"/>
  <c r="K35" i="27"/>
  <c r="I29" i="27"/>
  <c r="L35" i="27"/>
  <c r="N35" i="27"/>
  <c r="I33" i="27"/>
  <c r="K33" i="27"/>
  <c r="AA14" i="27"/>
  <c r="Z14" i="27"/>
  <c r="Y14" i="27"/>
  <c r="X14" i="27"/>
  <c r="W14" i="27"/>
  <c r="V14" i="27"/>
  <c r="U14" i="27"/>
  <c r="T14" i="27"/>
  <c r="S14" i="27"/>
  <c r="R14" i="27"/>
  <c r="Q14" i="27"/>
  <c r="P14" i="27"/>
  <c r="O14" i="27"/>
  <c r="N14" i="27"/>
  <c r="M14" i="27"/>
  <c r="L14" i="27"/>
  <c r="K14" i="27"/>
  <c r="J14" i="27"/>
  <c r="I14" i="27"/>
  <c r="Q12" i="27"/>
  <c r="P12" i="27"/>
  <c r="O12" i="27"/>
  <c r="N12" i="27"/>
  <c r="M12" i="27"/>
  <c r="L12" i="27"/>
  <c r="J12" i="27"/>
  <c r="I12" i="27"/>
  <c r="AJ25" i="27"/>
  <c r="AJ23" i="27"/>
  <c r="AJ19" i="27"/>
  <c r="K17" i="27"/>
  <c r="AJ48" i="26"/>
  <c r="AJ38" i="26"/>
  <c r="AJ10" i="27"/>
  <c r="J11" i="27" s="1"/>
  <c r="I11" i="27" l="1"/>
  <c r="O17" i="27"/>
  <c r="Q17" i="27"/>
  <c r="L17" i="27"/>
  <c r="N17" i="27"/>
  <c r="J19" i="27"/>
  <c r="I19" i="27"/>
  <c r="J18" i="27"/>
  <c r="I18" i="27"/>
  <c r="R17" i="27"/>
  <c r="I17" i="27"/>
  <c r="Q22" i="27"/>
  <c r="O22" i="27"/>
  <c r="N22" i="27"/>
  <c r="L22" i="27"/>
  <c r="K22" i="27"/>
  <c r="I22" i="27"/>
  <c r="R22" i="27"/>
  <c r="P20" i="27"/>
  <c r="AA20" i="27"/>
  <c r="O20" i="27"/>
  <c r="Z20" i="27"/>
  <c r="N20" i="27"/>
  <c r="K20" i="27"/>
  <c r="J20" i="27"/>
  <c r="U20" i="27"/>
  <c r="I20" i="27"/>
  <c r="R20" i="27"/>
  <c r="Y20" i="27"/>
  <c r="M20" i="27"/>
  <c r="X20" i="27"/>
  <c r="L20" i="27"/>
  <c r="W20" i="27"/>
  <c r="V20" i="27"/>
  <c r="T20" i="27"/>
  <c r="S20" i="27"/>
  <c r="Q20" i="27"/>
  <c r="AJ16" i="27"/>
  <c r="AJ14" i="27"/>
  <c r="AB24" i="26"/>
  <c r="AA24" i="26"/>
  <c r="Z24" i="26"/>
  <c r="Y24" i="26"/>
  <c r="X24" i="26"/>
  <c r="W24" i="26"/>
  <c r="U24" i="26"/>
  <c r="L15" i="27" l="1"/>
  <c r="N15" i="27"/>
  <c r="K15" i="27"/>
  <c r="I15" i="27"/>
  <c r="O15" i="27"/>
  <c r="Q15" i="27"/>
  <c r="R15" i="27"/>
  <c r="O5" i="28"/>
  <c r="O5" i="27"/>
  <c r="O5" i="29"/>
  <c r="X25" i="30"/>
  <c r="R5" i="29"/>
  <c r="R5" i="28"/>
  <c r="AA25" i="30"/>
  <c r="R5" i="27"/>
  <c r="Q5" i="29"/>
  <c r="Z25" i="30"/>
  <c r="Q5" i="28"/>
  <c r="Q5" i="27"/>
  <c r="T5" i="29"/>
  <c r="T5" i="27"/>
  <c r="AC25" i="30"/>
  <c r="T5" i="28"/>
  <c r="P5" i="28"/>
  <c r="Y25" i="30"/>
  <c r="P5" i="29"/>
  <c r="P5" i="27"/>
  <c r="S5" i="29"/>
  <c r="S5" i="27"/>
  <c r="AB25" i="30"/>
  <c r="S5" i="28"/>
  <c r="V25" i="30"/>
  <c r="M5" i="28"/>
  <c r="M5" i="27"/>
  <c r="M5" i="29"/>
  <c r="W13" i="27"/>
  <c r="K13" i="27"/>
  <c r="J13" i="27"/>
  <c r="I13" i="27"/>
  <c r="S13" i="27"/>
  <c r="R13" i="27"/>
  <c r="Q13" i="27"/>
  <c r="P13" i="27"/>
  <c r="AA13" i="27"/>
  <c r="Z13" i="27"/>
  <c r="M13" i="27"/>
  <c r="L13" i="27"/>
  <c r="V13" i="27"/>
  <c r="Y13" i="27"/>
  <c r="U13" i="27"/>
  <c r="X13" i="27"/>
  <c r="T13" i="27"/>
  <c r="N13" i="27"/>
  <c r="O13" i="27"/>
  <c r="R10" i="27"/>
  <c r="Q10" i="27"/>
  <c r="N10" i="27"/>
  <c r="O10" i="27"/>
  <c r="L10" i="27"/>
  <c r="K10" i="27"/>
  <c r="I10" i="27"/>
  <c r="Q46" i="26" l="1"/>
  <c r="P46" i="26"/>
  <c r="O46" i="26"/>
  <c r="N46" i="26"/>
  <c r="M46" i="26"/>
  <c r="L46" i="26"/>
  <c r="J46" i="26"/>
  <c r="I46" i="26"/>
  <c r="J45" i="26"/>
  <c r="I45" i="26"/>
  <c r="R44" i="26"/>
  <c r="Q44" i="26"/>
  <c r="O44" i="26"/>
  <c r="N44" i="26"/>
  <c r="L44" i="26"/>
  <c r="K44" i="26"/>
  <c r="I44" i="26"/>
  <c r="AA41" i="26"/>
  <c r="Z41" i="26"/>
  <c r="Y41" i="26"/>
  <c r="X41" i="26"/>
  <c r="W41" i="26"/>
  <c r="V41" i="26"/>
  <c r="U41" i="26"/>
  <c r="T41" i="26"/>
  <c r="S41" i="26"/>
  <c r="R41" i="26"/>
  <c r="Q41" i="26"/>
  <c r="P41" i="26"/>
  <c r="O41" i="26"/>
  <c r="N41" i="26"/>
  <c r="M41" i="26"/>
  <c r="L41" i="26"/>
  <c r="K41" i="26"/>
  <c r="J41" i="26"/>
  <c r="I41" i="26"/>
  <c r="Q39" i="26"/>
  <c r="P39" i="26"/>
  <c r="O39" i="26"/>
  <c r="N39" i="26"/>
  <c r="M39" i="26"/>
  <c r="L39" i="26"/>
  <c r="J39" i="26"/>
  <c r="I39" i="26"/>
  <c r="J38" i="26"/>
  <c r="I38" i="26"/>
  <c r="AJ54" i="26"/>
  <c r="R49" i="26" s="1"/>
  <c r="AJ52" i="26"/>
  <c r="AJ44" i="26"/>
  <c r="R42" i="26" s="1"/>
  <c r="AJ42" i="26"/>
  <c r="P40" i="26" s="1"/>
  <c r="I49" i="26" l="1"/>
  <c r="K49" i="26"/>
  <c r="Q49" i="26"/>
  <c r="L49" i="26"/>
  <c r="N49" i="26"/>
  <c r="O49" i="26"/>
  <c r="Q40" i="26"/>
  <c r="R40" i="26"/>
  <c r="T40" i="26"/>
  <c r="M40" i="26"/>
  <c r="Y40" i="26"/>
  <c r="N42" i="26"/>
  <c r="S40" i="26"/>
  <c r="I40" i="26"/>
  <c r="U40" i="26"/>
  <c r="J40" i="26"/>
  <c r="V40" i="26"/>
  <c r="K40" i="26"/>
  <c r="X40" i="26"/>
  <c r="O42" i="26"/>
  <c r="L40" i="26"/>
  <c r="N40" i="26"/>
  <c r="O40" i="26"/>
  <c r="AA40" i="26"/>
  <c r="Q42" i="26"/>
  <c r="I42" i="26"/>
  <c r="W40" i="26"/>
  <c r="K42" i="26"/>
  <c r="L42" i="26"/>
  <c r="Z40" i="26"/>
  <c r="R37" i="26" l="1"/>
  <c r="AJ33" i="26"/>
  <c r="K27" i="26"/>
  <c r="AJ29" i="26"/>
  <c r="K28" i="26" s="1"/>
  <c r="H27" i="26" l="1"/>
  <c r="J27" i="26"/>
  <c r="K37" i="26"/>
  <c r="M27" i="26"/>
  <c r="N27" i="26"/>
  <c r="O37" i="26"/>
  <c r="I37" i="26"/>
  <c r="L37" i="26"/>
  <c r="N37" i="26"/>
  <c r="P27" i="26"/>
  <c r="Q27" i="26"/>
  <c r="Q37" i="26"/>
  <c r="I28" i="26"/>
  <c r="U28" i="26"/>
  <c r="N29" i="26"/>
  <c r="Z29" i="26"/>
  <c r="J28" i="26"/>
  <c r="V28" i="26"/>
  <c r="O29" i="26"/>
  <c r="W28" i="26"/>
  <c r="P29" i="26"/>
  <c r="X28" i="26"/>
  <c r="Y28" i="26"/>
  <c r="Z28" i="26"/>
  <c r="O28" i="26"/>
  <c r="I29" i="26"/>
  <c r="Q28" i="26"/>
  <c r="J29" i="26"/>
  <c r="V29" i="26"/>
  <c r="R28" i="26"/>
  <c r="K29" i="26"/>
  <c r="W29" i="26"/>
  <c r="L28" i="26"/>
  <c r="Q29" i="26"/>
  <c r="M28" i="26"/>
  <c r="R29" i="26"/>
  <c r="N28" i="26"/>
  <c r="S29" i="26"/>
  <c r="AA28" i="26"/>
  <c r="T29" i="26"/>
  <c r="P28" i="26"/>
  <c r="U29" i="26"/>
  <c r="H28" i="26"/>
  <c r="S28" i="26"/>
  <c r="L29" i="26"/>
  <c r="X29" i="26"/>
  <c r="H29" i="26"/>
  <c r="T28" i="26"/>
  <c r="M29" i="26"/>
  <c r="Y29" i="26"/>
  <c r="AA29" i="26"/>
  <c r="B8" i="26"/>
  <c r="U7" i="26"/>
  <c r="Q7" i="26"/>
  <c r="N7" i="26"/>
  <c r="H7" i="26"/>
  <c r="B7" i="26"/>
  <c r="C41" i="39" l="1"/>
  <c r="G8" i="37"/>
  <c r="B29" i="38"/>
  <c r="X10" i="30"/>
  <c r="E13" i="33"/>
  <c r="AA31" i="26"/>
  <c r="O31" i="26"/>
  <c r="V30" i="26"/>
  <c r="J30" i="26"/>
  <c r="N31" i="26"/>
  <c r="U30" i="26"/>
  <c r="I30" i="26"/>
  <c r="M31" i="26"/>
  <c r="T30" i="26"/>
  <c r="H31" i="26"/>
  <c r="L31" i="26"/>
  <c r="S30" i="26"/>
  <c r="H30" i="26"/>
  <c r="K31" i="26"/>
  <c r="R30" i="26"/>
  <c r="J31" i="26"/>
  <c r="Q30" i="26"/>
  <c r="I31" i="26"/>
  <c r="P30" i="26"/>
  <c r="T31" i="26"/>
  <c r="AA30" i="26"/>
  <c r="O30" i="26"/>
  <c r="S31" i="26"/>
  <c r="Z30" i="26"/>
  <c r="N30" i="26"/>
  <c r="Y30" i="26"/>
  <c r="M30" i="26"/>
  <c r="X30" i="26"/>
  <c r="Z31" i="26"/>
  <c r="Y31" i="26"/>
  <c r="X31" i="26"/>
  <c r="W31" i="26"/>
  <c r="V31" i="26"/>
  <c r="U31" i="26"/>
  <c r="R31" i="26"/>
  <c r="Q31" i="26"/>
  <c r="P31" i="26"/>
  <c r="W30" i="26"/>
  <c r="K30" i="26"/>
  <c r="L3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吉田 治智</author>
  </authors>
  <commentList>
    <comment ref="AH22" authorId="0" shapeId="0" xr:uid="{A3C08D7E-3A67-403A-81EA-ED64BB2FBAF2}">
      <text>
        <r>
          <rPr>
            <sz val="9"/>
            <color indexed="53"/>
            <rFont val="MS P ゴシック"/>
            <family val="3"/>
            <charset val="128"/>
          </rPr>
          <t>個人契約の携帯電話は不可
「－」は必ず入力ください</t>
        </r>
      </text>
    </comment>
    <comment ref="AH23" authorId="0" shapeId="0" xr:uid="{331D9FA3-8358-42BD-821C-39DA4EA8D9E4}">
      <text>
        <r>
          <rPr>
            <sz val="9"/>
            <color indexed="53"/>
            <rFont val="MS P ゴシック"/>
            <family val="3"/>
            <charset val="128"/>
          </rPr>
          <t>添付書類４及び添付書類１０と一致させてください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吉田 治智</author>
  </authors>
  <commentList>
    <comment ref="B9" authorId="0" shapeId="0" xr:uid="{F8879826-64BA-4DCC-8B53-83426C4F5C7E}">
      <text>
        <r>
          <rPr>
            <b/>
            <sz val="11"/>
            <color indexed="53"/>
            <rFont val="MS P ゴシック"/>
            <family val="3"/>
            <charset val="128"/>
          </rPr>
          <t>会社名だけでなく、本店又は支店名も記載ください</t>
        </r>
      </text>
    </comment>
  </commentList>
</comments>
</file>

<file path=xl/sharedStrings.xml><?xml version="1.0" encoding="utf-8"?>
<sst xmlns="http://schemas.openxmlformats.org/spreadsheetml/2006/main" count="911" uniqueCount="358">
  <si>
    <t>項番</t>
    <rPh sb="0" eb="2">
      <t>コウバン</t>
    </rPh>
    <phoneticPr fontId="3"/>
  </si>
  <si>
    <t>（第一面）</t>
    <rPh sb="1" eb="2">
      <t>ダイ</t>
    </rPh>
    <rPh sb="2" eb="3">
      <t>イチ</t>
    </rPh>
    <rPh sb="3" eb="4">
      <t>メン</t>
    </rPh>
    <phoneticPr fontId="3"/>
  </si>
  <si>
    <t>近畿地方整備局長　殿</t>
    <rPh sb="0" eb="2">
      <t>キンキ</t>
    </rPh>
    <rPh sb="2" eb="4">
      <t>チホウ</t>
    </rPh>
    <rPh sb="4" eb="6">
      <t>セイビ</t>
    </rPh>
    <rPh sb="6" eb="8">
      <t>キョクチョウ</t>
    </rPh>
    <rPh sb="9" eb="10">
      <t>トノ</t>
    </rPh>
    <phoneticPr fontId="3"/>
  </si>
  <si>
    <t>商号又は名称</t>
    <rPh sb="0" eb="2">
      <t>ショウゴウ</t>
    </rPh>
    <rPh sb="2" eb="3">
      <t>マタ</t>
    </rPh>
    <rPh sb="4" eb="6">
      <t>メイショウ</t>
    </rPh>
    <phoneticPr fontId="3"/>
  </si>
  <si>
    <t>郵便番号</t>
    <rPh sb="0" eb="2">
      <t>ユウビン</t>
    </rPh>
    <rPh sb="2" eb="4">
      <t>バンゴウ</t>
    </rPh>
    <phoneticPr fontId="3"/>
  </si>
  <si>
    <t>主たる事務所の</t>
    <rPh sb="0" eb="1">
      <t>シュ</t>
    </rPh>
    <rPh sb="3" eb="6">
      <t>ジムショ</t>
    </rPh>
    <phoneticPr fontId="3"/>
  </si>
  <si>
    <t>所在地</t>
    <rPh sb="0" eb="3">
      <t>ショザイチ</t>
    </rPh>
    <phoneticPr fontId="3"/>
  </si>
  <si>
    <t>氏名</t>
    <rPh sb="0" eb="2">
      <t>シメイ</t>
    </rPh>
    <phoneticPr fontId="3"/>
  </si>
  <si>
    <t>電話番号</t>
    <rPh sb="0" eb="2">
      <t>デンワ</t>
    </rPh>
    <rPh sb="2" eb="4">
      <t>バンゴウ</t>
    </rPh>
    <phoneticPr fontId="3"/>
  </si>
  <si>
    <t>ファクシミリ番号</t>
    <rPh sb="6" eb="8">
      <t>バンゴウ</t>
    </rPh>
    <phoneticPr fontId="3"/>
  </si>
  <si>
    <t>受付番号</t>
    <rPh sb="0" eb="2">
      <t>ウケツケ</t>
    </rPh>
    <rPh sb="2" eb="4">
      <t>バンゴウ</t>
    </rPh>
    <phoneticPr fontId="3"/>
  </si>
  <si>
    <t>受付年月日</t>
    <rPh sb="0" eb="2">
      <t>ウケツケ</t>
    </rPh>
    <rPh sb="2" eb="5">
      <t>ネンガッピ</t>
    </rPh>
    <phoneticPr fontId="3"/>
  </si>
  <si>
    <t>申請時の免許証番号</t>
    <rPh sb="0" eb="2">
      <t>シンセイ</t>
    </rPh>
    <rPh sb="2" eb="3">
      <t>トキ</t>
    </rPh>
    <rPh sb="4" eb="7">
      <t>メンキョショウ</t>
    </rPh>
    <rPh sb="7" eb="9">
      <t>バンゴウ</t>
    </rPh>
    <phoneticPr fontId="3"/>
  </si>
  <si>
    <t>１</t>
    <phoneticPr fontId="3"/>
  </si>
  <si>
    <t>◎　商号又は名称</t>
    <rPh sb="2" eb="4">
      <t>ショウゴウ</t>
    </rPh>
    <rPh sb="4" eb="5">
      <t>マタ</t>
    </rPh>
    <rPh sb="6" eb="8">
      <t>メイショウ</t>
    </rPh>
    <phoneticPr fontId="3"/>
  </si>
  <si>
    <t>◎　代表者又は個人に関する事項</t>
    <rPh sb="2" eb="5">
      <t>ダイヒョウシャ</t>
    </rPh>
    <rPh sb="5" eb="6">
      <t>マタ</t>
    </rPh>
    <rPh sb="7" eb="9">
      <t>コジン</t>
    </rPh>
    <rPh sb="10" eb="11">
      <t>カン</t>
    </rPh>
    <rPh sb="13" eb="15">
      <t>ジコウ</t>
    </rPh>
    <phoneticPr fontId="3"/>
  </si>
  <si>
    <t>役名コード</t>
    <rPh sb="0" eb="2">
      <t>ヤクメイ</t>
    </rPh>
    <phoneticPr fontId="3"/>
  </si>
  <si>
    <t>生年月日</t>
    <rPh sb="0" eb="2">
      <t>セイネン</t>
    </rPh>
    <rPh sb="2" eb="4">
      <t>ガッピ</t>
    </rPh>
    <phoneticPr fontId="3"/>
  </si>
  <si>
    <t>確認欄</t>
    <rPh sb="0" eb="2">
      <t>カクニン</t>
    </rPh>
    <rPh sb="2" eb="3">
      <t>ラン</t>
    </rPh>
    <phoneticPr fontId="3"/>
  </si>
  <si>
    <t>登録番号</t>
    <rPh sb="0" eb="2">
      <t>トウロク</t>
    </rPh>
    <rPh sb="2" eb="4">
      <t>バンゴウ</t>
    </rPh>
    <phoneticPr fontId="3"/>
  </si>
  <si>
    <t>年</t>
    <rPh sb="0" eb="1">
      <t>トシ</t>
    </rPh>
    <phoneticPr fontId="3"/>
  </si>
  <si>
    <t>月</t>
    <rPh sb="0" eb="1">
      <t>ツキ</t>
    </rPh>
    <phoneticPr fontId="3"/>
  </si>
  <si>
    <t>日</t>
    <rPh sb="0" eb="1">
      <t>ニチ</t>
    </rPh>
    <phoneticPr fontId="3"/>
  </si>
  <si>
    <t>（第二面）</t>
    <rPh sb="1" eb="2">
      <t>ダイ</t>
    </rPh>
    <rPh sb="2" eb="3">
      <t>ニ</t>
    </rPh>
    <rPh sb="3" eb="4">
      <t>メン</t>
    </rPh>
    <phoneticPr fontId="3"/>
  </si>
  <si>
    <t>（第三面）</t>
    <rPh sb="1" eb="2">
      <t>ダイ</t>
    </rPh>
    <rPh sb="2" eb="3">
      <t>サン</t>
    </rPh>
    <rPh sb="3" eb="4">
      <t>メン</t>
    </rPh>
    <phoneticPr fontId="3"/>
  </si>
  <si>
    <t>所在地市区町村コード</t>
    <rPh sb="0" eb="3">
      <t>ショザイチ</t>
    </rPh>
    <rPh sb="3" eb="4">
      <t>シ</t>
    </rPh>
    <rPh sb="4" eb="5">
      <t>ク</t>
    </rPh>
    <rPh sb="5" eb="7">
      <t>チョウソン</t>
    </rPh>
    <phoneticPr fontId="3"/>
  </si>
  <si>
    <t>従事する者の数</t>
    <rPh sb="0" eb="2">
      <t>ジュウジ</t>
    </rPh>
    <rPh sb="4" eb="5">
      <t>シャ</t>
    </rPh>
    <rPh sb="6" eb="7">
      <t>カズ</t>
    </rPh>
    <phoneticPr fontId="3"/>
  </si>
  <si>
    <t>事務所コード</t>
    <rPh sb="0" eb="3">
      <t>ジムショ</t>
    </rPh>
    <phoneticPr fontId="3"/>
  </si>
  <si>
    <t>都道府県</t>
    <rPh sb="0" eb="4">
      <t>トドウフケン</t>
    </rPh>
    <phoneticPr fontId="3"/>
  </si>
  <si>
    <t>市郡区</t>
    <rPh sb="0" eb="1">
      <t>シ</t>
    </rPh>
    <rPh sb="1" eb="2">
      <t>グン</t>
    </rPh>
    <rPh sb="2" eb="3">
      <t>ク</t>
    </rPh>
    <phoneticPr fontId="3"/>
  </si>
  <si>
    <t>事務所の名称</t>
    <rPh sb="0" eb="3">
      <t>ジムショ</t>
    </rPh>
    <rPh sb="4" eb="6">
      <t>メイショウ</t>
    </rPh>
    <phoneticPr fontId="3"/>
  </si>
  <si>
    <t>事務所の別</t>
    <rPh sb="0" eb="3">
      <t>ジムショ</t>
    </rPh>
    <rPh sb="4" eb="5">
      <t>ベツ</t>
    </rPh>
    <phoneticPr fontId="3"/>
  </si>
  <si>
    <t>　１．主たる事務所　２．従たる事務所</t>
    <rPh sb="3" eb="4">
      <t>シュ</t>
    </rPh>
    <rPh sb="6" eb="9">
      <t>ジムショ</t>
    </rPh>
    <rPh sb="12" eb="13">
      <t>シタガ</t>
    </rPh>
    <rPh sb="15" eb="18">
      <t>ジムショ</t>
    </rPh>
    <phoneticPr fontId="3"/>
  </si>
  <si>
    <t>（第四面）</t>
    <rPh sb="1" eb="2">
      <t>ダイ</t>
    </rPh>
    <rPh sb="2" eb="3">
      <t>ヨン</t>
    </rPh>
    <rPh sb="3" eb="4">
      <t>メン</t>
    </rPh>
    <phoneticPr fontId="3"/>
  </si>
  <si>
    <t>年</t>
    <rPh sb="0" eb="1">
      <t>ネン</t>
    </rPh>
    <phoneticPr fontId="3"/>
  </si>
  <si>
    <t>氏　名</t>
    <rPh sb="0" eb="1">
      <t>シ</t>
    </rPh>
    <rPh sb="2" eb="3">
      <t>メイ</t>
    </rPh>
    <phoneticPr fontId="3"/>
  </si>
  <si>
    <t>上記のとおり相違ありません。</t>
    <rPh sb="0" eb="2">
      <t>ジョウキ</t>
    </rPh>
    <rPh sb="6" eb="8">
      <t>ソウイ</t>
    </rPh>
    <phoneticPr fontId="3"/>
  </si>
  <si>
    <t>　　　　年　　月　　日</t>
    <rPh sb="4" eb="5">
      <t>ネン</t>
    </rPh>
    <rPh sb="7" eb="8">
      <t>ツキ</t>
    </rPh>
    <rPh sb="10" eb="11">
      <t>ニチ</t>
    </rPh>
    <phoneticPr fontId="3"/>
  </si>
  <si>
    <t>至</t>
    <rPh sb="0" eb="1">
      <t>イタ</t>
    </rPh>
    <phoneticPr fontId="3"/>
  </si>
  <si>
    <t>自</t>
    <rPh sb="0" eb="1">
      <t>ジ</t>
    </rPh>
    <phoneticPr fontId="3"/>
  </si>
  <si>
    <t>従　事　し　た　職　務　の　内　容</t>
    <rPh sb="0" eb="1">
      <t>ジュウ</t>
    </rPh>
    <rPh sb="2" eb="3">
      <t>コト</t>
    </rPh>
    <rPh sb="8" eb="9">
      <t>ショク</t>
    </rPh>
    <rPh sb="10" eb="11">
      <t>ツトム</t>
    </rPh>
    <rPh sb="14" eb="15">
      <t>ナイ</t>
    </rPh>
    <rPh sb="16" eb="17">
      <t>カタチ</t>
    </rPh>
    <phoneticPr fontId="3"/>
  </si>
  <si>
    <t>職　歴</t>
    <rPh sb="0" eb="1">
      <t>ショク</t>
    </rPh>
    <rPh sb="2" eb="3">
      <t>レキ</t>
    </rPh>
    <phoneticPr fontId="3"/>
  </si>
  <si>
    <t>職名</t>
    <rPh sb="0" eb="2">
      <t>ショクメイ</t>
    </rPh>
    <phoneticPr fontId="3"/>
  </si>
  <si>
    <t>(ﾌﾘｶﾞﾅ)
氏名</t>
    <rPh sb="8" eb="10">
      <t>シメイ</t>
    </rPh>
    <phoneticPr fontId="3"/>
  </si>
  <si>
    <t>住所</t>
    <phoneticPr fontId="3"/>
  </si>
  <si>
    <t>（Ａ４）</t>
    <phoneticPr fontId="3"/>
  </si>
  <si>
    <t>　申請者、申請者の役員、令第２条の２に規定する使用人、法定代理人及び法定代理人の役員は、法第５条第１項各号に該当しない者であることを誓約します。</t>
    <rPh sb="1" eb="4">
      <t>シンセイシャ</t>
    </rPh>
    <rPh sb="5" eb="8">
      <t>シンセイシャ</t>
    </rPh>
    <rPh sb="9" eb="11">
      <t>ヤクイン</t>
    </rPh>
    <rPh sb="12" eb="13">
      <t>レイ</t>
    </rPh>
    <rPh sb="13" eb="14">
      <t>ダイ</t>
    </rPh>
    <rPh sb="15" eb="16">
      <t>ジョウ</t>
    </rPh>
    <rPh sb="19" eb="21">
      <t>キテイ</t>
    </rPh>
    <rPh sb="23" eb="26">
      <t>シヨウニン</t>
    </rPh>
    <rPh sb="27" eb="29">
      <t>ホウテイ</t>
    </rPh>
    <rPh sb="29" eb="32">
      <t>ダイリニン</t>
    </rPh>
    <rPh sb="32" eb="33">
      <t>オヨ</t>
    </rPh>
    <rPh sb="34" eb="36">
      <t>ホウテイ</t>
    </rPh>
    <rPh sb="36" eb="39">
      <t>ダイリニン</t>
    </rPh>
    <rPh sb="40" eb="42">
      <t>ヤクイン</t>
    </rPh>
    <rPh sb="44" eb="45">
      <t>ホウ</t>
    </rPh>
    <rPh sb="45" eb="46">
      <t>ダイ</t>
    </rPh>
    <rPh sb="47" eb="48">
      <t>ジョウ</t>
    </rPh>
    <rPh sb="48" eb="49">
      <t>ダイ</t>
    </rPh>
    <rPh sb="50" eb="51">
      <t>コウ</t>
    </rPh>
    <rPh sb="51" eb="53">
      <t>カクゴウ</t>
    </rPh>
    <rPh sb="54" eb="56">
      <t>ガイトウ</t>
    </rPh>
    <rPh sb="59" eb="60">
      <t>シャ</t>
    </rPh>
    <rPh sb="66" eb="68">
      <t>セイヤク</t>
    </rPh>
    <phoneticPr fontId="3"/>
  </si>
  <si>
    <t>誓　　約　　書</t>
    <rPh sb="0" eb="1">
      <t>チカイ</t>
    </rPh>
    <rPh sb="3" eb="4">
      <t>ヤク</t>
    </rPh>
    <rPh sb="6" eb="7">
      <t>ショ</t>
    </rPh>
    <phoneticPr fontId="3"/>
  </si>
  <si>
    <t>添　付　書　類　（２）</t>
    <rPh sb="0" eb="1">
      <t>ソウ</t>
    </rPh>
    <rPh sb="2" eb="3">
      <t>ヅケ</t>
    </rPh>
    <rPh sb="4" eb="5">
      <t>ショ</t>
    </rPh>
    <rPh sb="6" eb="7">
      <t>タグイ</t>
    </rPh>
    <phoneticPr fontId="3"/>
  </si>
  <si>
    <t>名</t>
    <rPh sb="0" eb="1">
      <t>メイ</t>
    </rPh>
    <phoneticPr fontId="3"/>
  </si>
  <si>
    <t>宅地建物取引業に従事する者の数</t>
    <rPh sb="0" eb="2">
      <t>タクチ</t>
    </rPh>
    <rPh sb="2" eb="4">
      <t>タテモノ</t>
    </rPh>
    <rPh sb="4" eb="7">
      <t>トリヒキギョウ</t>
    </rPh>
    <rPh sb="8" eb="10">
      <t>ジュウジ</t>
    </rPh>
    <rPh sb="12" eb="13">
      <t>シャ</t>
    </rPh>
    <rPh sb="14" eb="15">
      <t>カズ</t>
    </rPh>
    <phoneticPr fontId="3"/>
  </si>
  <si>
    <t>専任の宅地建物
取引士の数</t>
    <rPh sb="0" eb="2">
      <t>センニン</t>
    </rPh>
    <rPh sb="3" eb="5">
      <t>タクチ</t>
    </rPh>
    <rPh sb="5" eb="7">
      <t>タテモノ</t>
    </rPh>
    <rPh sb="8" eb="10">
      <t>トリヒキ</t>
    </rPh>
    <rPh sb="10" eb="11">
      <t>シ</t>
    </rPh>
    <rPh sb="12" eb="13">
      <t>カズ</t>
    </rPh>
    <phoneticPr fontId="3"/>
  </si>
  <si>
    <t>所　　　　在　　　　地</t>
    <rPh sb="0" eb="1">
      <t>トコロ</t>
    </rPh>
    <rPh sb="5" eb="6">
      <t>ザイ</t>
    </rPh>
    <rPh sb="10" eb="11">
      <t>チ</t>
    </rPh>
    <phoneticPr fontId="3"/>
  </si>
  <si>
    <t>記</t>
    <rPh sb="0" eb="1">
      <t>キ</t>
    </rPh>
    <phoneticPr fontId="3"/>
  </si>
  <si>
    <t>（法人にあっては代表者の氏名）</t>
    <rPh sb="1" eb="3">
      <t>ホウジン</t>
    </rPh>
    <rPh sb="8" eb="11">
      <t>ダイヒョウシャ</t>
    </rPh>
    <rPh sb="12" eb="14">
      <t>シメイ</t>
    </rPh>
    <phoneticPr fontId="3"/>
  </si>
  <si>
    <t>　下記の事務所は、宅地建物取引業法第３１条の３第１項に規定する要件を備えていることを証明します。</t>
    <rPh sb="1" eb="3">
      <t>カキ</t>
    </rPh>
    <rPh sb="4" eb="7">
      <t>ジムショ</t>
    </rPh>
    <rPh sb="9" eb="11">
      <t>タクチ</t>
    </rPh>
    <rPh sb="11" eb="13">
      <t>タテモノ</t>
    </rPh>
    <rPh sb="13" eb="15">
      <t>トリヒキ</t>
    </rPh>
    <rPh sb="15" eb="17">
      <t>ギョウホウ</t>
    </rPh>
    <rPh sb="17" eb="18">
      <t>ダイ</t>
    </rPh>
    <rPh sb="20" eb="21">
      <t>ジョウ</t>
    </rPh>
    <rPh sb="23" eb="24">
      <t>ダイ</t>
    </rPh>
    <rPh sb="25" eb="26">
      <t>コウ</t>
    </rPh>
    <rPh sb="27" eb="29">
      <t>キテイ</t>
    </rPh>
    <rPh sb="31" eb="33">
      <t>ヨウケン</t>
    </rPh>
    <rPh sb="34" eb="35">
      <t>ソナ</t>
    </rPh>
    <rPh sb="42" eb="44">
      <t>ショウメイ</t>
    </rPh>
    <phoneticPr fontId="3"/>
  </si>
  <si>
    <t>専任の宅地建物取引士設置証明書</t>
    <rPh sb="0" eb="2">
      <t>センニン</t>
    </rPh>
    <rPh sb="3" eb="5">
      <t>タクチ</t>
    </rPh>
    <rPh sb="5" eb="7">
      <t>タテモノ</t>
    </rPh>
    <rPh sb="7" eb="9">
      <t>トリヒキ</t>
    </rPh>
    <rPh sb="9" eb="10">
      <t>シ</t>
    </rPh>
    <rPh sb="10" eb="12">
      <t>セッチ</t>
    </rPh>
    <rPh sb="12" eb="15">
      <t>ショウメイショ</t>
    </rPh>
    <phoneticPr fontId="3"/>
  </si>
  <si>
    <t>　「用途」の欄は、登記事項証明書、建物賃貸借契約書又は建物使用貸借契約書等に記載された用途（住居、事務所等）について記入すること。</t>
    <rPh sb="2" eb="4">
      <t>ヨウト</t>
    </rPh>
    <rPh sb="6" eb="7">
      <t>ラン</t>
    </rPh>
    <rPh sb="9" eb="11">
      <t>トウキ</t>
    </rPh>
    <rPh sb="11" eb="13">
      <t>ジコウ</t>
    </rPh>
    <rPh sb="13" eb="16">
      <t>ショウメイショ</t>
    </rPh>
    <rPh sb="17" eb="19">
      <t>タテモノ</t>
    </rPh>
    <rPh sb="19" eb="22">
      <t>チンタイシャク</t>
    </rPh>
    <rPh sb="22" eb="25">
      <t>ケイヤクショ</t>
    </rPh>
    <rPh sb="25" eb="26">
      <t>マタ</t>
    </rPh>
    <rPh sb="27" eb="29">
      <t>タテモノ</t>
    </rPh>
    <rPh sb="29" eb="31">
      <t>シヨウ</t>
    </rPh>
    <rPh sb="31" eb="33">
      <t>タイシャク</t>
    </rPh>
    <rPh sb="33" eb="36">
      <t>ケイヤクショ</t>
    </rPh>
    <rPh sb="36" eb="37">
      <t>トウ</t>
    </rPh>
    <rPh sb="38" eb="40">
      <t>キサイ</t>
    </rPh>
    <rPh sb="43" eb="45">
      <t>ヨウト</t>
    </rPh>
    <rPh sb="46" eb="48">
      <t>ジュウキョ</t>
    </rPh>
    <rPh sb="49" eb="52">
      <t>ジムショ</t>
    </rPh>
    <rPh sb="52" eb="53">
      <t>トウ</t>
    </rPh>
    <rPh sb="58" eb="60">
      <t>キニュウ</t>
    </rPh>
    <phoneticPr fontId="3"/>
  </si>
  <si>
    <t>　「契約形態」の欄は、賃貸借又は使用貸借の別を記入すること。</t>
    <rPh sb="2" eb="4">
      <t>ケイヤク</t>
    </rPh>
    <rPh sb="4" eb="6">
      <t>ケイタイ</t>
    </rPh>
    <rPh sb="8" eb="9">
      <t>ラン</t>
    </rPh>
    <rPh sb="11" eb="14">
      <t>チンタイシャク</t>
    </rPh>
    <rPh sb="14" eb="15">
      <t>マタ</t>
    </rPh>
    <rPh sb="16" eb="18">
      <t>シヨウ</t>
    </rPh>
    <rPh sb="18" eb="20">
      <t>タイシャク</t>
    </rPh>
    <rPh sb="21" eb="22">
      <t>ベツ</t>
    </rPh>
    <rPh sb="23" eb="25">
      <t>キニュウ</t>
    </rPh>
    <phoneticPr fontId="3"/>
  </si>
  <si>
    <t>①</t>
    <phoneticPr fontId="3"/>
  </si>
  <si>
    <t>　「事務所の所有者が申請者と異なる場合」の欄は、事務所の所有者が免許申請者と異なる場合にのみ次により記入すること。</t>
    <rPh sb="2" eb="5">
      <t>ジムショ</t>
    </rPh>
    <rPh sb="6" eb="9">
      <t>ショユウシャ</t>
    </rPh>
    <rPh sb="10" eb="13">
      <t>シンセイシャ</t>
    </rPh>
    <rPh sb="14" eb="15">
      <t>コト</t>
    </rPh>
    <rPh sb="17" eb="19">
      <t>バアイ</t>
    </rPh>
    <rPh sb="21" eb="22">
      <t>ラン</t>
    </rPh>
    <rPh sb="24" eb="27">
      <t>ジムショ</t>
    </rPh>
    <rPh sb="28" eb="31">
      <t>ショユウシャ</t>
    </rPh>
    <rPh sb="32" eb="34">
      <t>メンキョ</t>
    </rPh>
    <rPh sb="34" eb="37">
      <t>シンセイシャ</t>
    </rPh>
    <rPh sb="38" eb="39">
      <t>コト</t>
    </rPh>
    <rPh sb="41" eb="43">
      <t>バアイ</t>
    </rPh>
    <rPh sb="46" eb="47">
      <t>ツギ</t>
    </rPh>
    <rPh sb="50" eb="52">
      <t>キニュウ</t>
    </rPh>
    <phoneticPr fontId="3"/>
  </si>
  <si>
    <t>　「所有者」の欄は、事務所の所有者の氏名又は法人名（法人の代表者名を含む。）を記入すること。</t>
    <rPh sb="2" eb="5">
      <t>ショユウシャ</t>
    </rPh>
    <rPh sb="7" eb="8">
      <t>ラン</t>
    </rPh>
    <rPh sb="10" eb="13">
      <t>ジムショ</t>
    </rPh>
    <rPh sb="14" eb="17">
      <t>ショユウシャ</t>
    </rPh>
    <rPh sb="18" eb="20">
      <t>シメイ</t>
    </rPh>
    <rPh sb="20" eb="21">
      <t>マタ</t>
    </rPh>
    <rPh sb="22" eb="24">
      <t>ホウジン</t>
    </rPh>
    <rPh sb="24" eb="25">
      <t>メイ</t>
    </rPh>
    <rPh sb="26" eb="28">
      <t>ホウジン</t>
    </rPh>
    <rPh sb="29" eb="32">
      <t>ダイヒョウシャ</t>
    </rPh>
    <rPh sb="32" eb="33">
      <t>メイ</t>
    </rPh>
    <rPh sb="34" eb="35">
      <t>フク</t>
    </rPh>
    <rPh sb="39" eb="41">
      <t>キニュウ</t>
    </rPh>
    <phoneticPr fontId="3"/>
  </si>
  <si>
    <t>備　考</t>
    <rPh sb="0" eb="1">
      <t>ソナエ</t>
    </rPh>
    <rPh sb="2" eb="3">
      <t>コウ</t>
    </rPh>
    <phoneticPr fontId="3"/>
  </si>
  <si>
    <t>　上記の記載内容について、事実と相違ないことを誓約します。</t>
    <rPh sb="1" eb="3">
      <t>ジョウキ</t>
    </rPh>
    <rPh sb="4" eb="6">
      <t>キサイ</t>
    </rPh>
    <rPh sb="6" eb="8">
      <t>ナイヨウ</t>
    </rPh>
    <rPh sb="13" eb="15">
      <t>ジジツ</t>
    </rPh>
    <rPh sb="16" eb="18">
      <t>ソウイ</t>
    </rPh>
    <rPh sb="23" eb="25">
      <t>セイヤク</t>
    </rPh>
    <phoneticPr fontId="3"/>
  </si>
  <si>
    <t>（所在地）</t>
    <rPh sb="1" eb="4">
      <t>ショザイチ</t>
    </rPh>
    <phoneticPr fontId="3"/>
  </si>
  <si>
    <t>（事務所名）</t>
    <rPh sb="1" eb="4">
      <t>ジムショ</t>
    </rPh>
    <rPh sb="4" eb="5">
      <t>メイ</t>
    </rPh>
    <phoneticPr fontId="3"/>
  </si>
  <si>
    <t>用途</t>
    <rPh sb="0" eb="2">
      <t>ヨウト</t>
    </rPh>
    <phoneticPr fontId="3"/>
  </si>
  <si>
    <t>契約形態</t>
    <rPh sb="0" eb="2">
      <t>ケイヤク</t>
    </rPh>
    <rPh sb="2" eb="4">
      <t>ケイタイ</t>
    </rPh>
    <phoneticPr fontId="3"/>
  </si>
  <si>
    <t>契約期間</t>
    <rPh sb="0" eb="2">
      <t>ケイヤク</t>
    </rPh>
    <rPh sb="2" eb="4">
      <t>キカン</t>
    </rPh>
    <phoneticPr fontId="3"/>
  </si>
  <si>
    <t>契約日</t>
    <rPh sb="0" eb="3">
      <t>ケイヤクビ</t>
    </rPh>
    <phoneticPr fontId="3"/>
  </si>
  <si>
    <t>契約相手</t>
    <rPh sb="0" eb="2">
      <t>ケイヤク</t>
    </rPh>
    <rPh sb="2" eb="4">
      <t>アイテ</t>
    </rPh>
    <phoneticPr fontId="3"/>
  </si>
  <si>
    <t>事務所の所有者が申請者と異なる場合</t>
    <rPh sb="0" eb="3">
      <t>ジムショ</t>
    </rPh>
    <rPh sb="4" eb="7">
      <t>ショユウシャ</t>
    </rPh>
    <rPh sb="8" eb="11">
      <t>シンセイシャ</t>
    </rPh>
    <rPh sb="12" eb="13">
      <t>コト</t>
    </rPh>
    <rPh sb="15" eb="17">
      <t>バアイ</t>
    </rPh>
    <phoneticPr fontId="3"/>
  </si>
  <si>
    <t>所　有　者</t>
    <rPh sb="0" eb="1">
      <t>トコロ</t>
    </rPh>
    <rPh sb="2" eb="3">
      <t>ユウ</t>
    </rPh>
    <rPh sb="4" eb="5">
      <t>シャ</t>
    </rPh>
    <phoneticPr fontId="3"/>
  </si>
  <si>
    <t>事　　　　　項</t>
    <rPh sb="0" eb="1">
      <t>コト</t>
    </rPh>
    <rPh sb="6" eb="7">
      <t>コウ</t>
    </rPh>
    <phoneticPr fontId="3"/>
  </si>
  <si>
    <t>事務所を使用する権原に関する書面</t>
    <rPh sb="0" eb="3">
      <t>ジムショ</t>
    </rPh>
    <rPh sb="4" eb="6">
      <t>シヨウ</t>
    </rPh>
    <rPh sb="8" eb="9">
      <t>ケン</t>
    </rPh>
    <rPh sb="9" eb="10">
      <t>ハラ</t>
    </rPh>
    <rPh sb="11" eb="12">
      <t>カン</t>
    </rPh>
    <rPh sb="14" eb="16">
      <t>ショメン</t>
    </rPh>
    <phoneticPr fontId="3"/>
  </si>
  <si>
    <t>（Ａ４）</t>
    <phoneticPr fontId="3"/>
  </si>
  <si>
    <t>２</t>
    <phoneticPr fontId="3"/>
  </si>
  <si>
    <t>３</t>
    <phoneticPr fontId="3"/>
  </si>
  <si>
    <t>０</t>
    <phoneticPr fontId="3"/>
  </si>
  <si>
    <t>(法人にあっては、代表者の氏名)</t>
    <rPh sb="1" eb="3">
      <t>ホウジン</t>
    </rPh>
    <phoneticPr fontId="3"/>
  </si>
  <si>
    <t>届出時の免許証番号</t>
    <rPh sb="0" eb="2">
      <t>トドケデ</t>
    </rPh>
    <rPh sb="2" eb="3">
      <t>トキ</t>
    </rPh>
    <rPh sb="4" eb="7">
      <t>メンキョショウ</t>
    </rPh>
    <rPh sb="7" eb="9">
      <t>バンゴウ</t>
    </rPh>
    <phoneticPr fontId="3"/>
  </si>
  <si>
    <t>※</t>
    <phoneticPr fontId="3"/>
  </si>
  <si>
    <t>１１</t>
    <phoneticPr fontId="3"/>
  </si>
  <si>
    <t>変更年月日</t>
    <rPh sb="0" eb="2">
      <t>ヘンコウ</t>
    </rPh>
    <rPh sb="2" eb="5">
      <t>ネンガッピ</t>
    </rPh>
    <phoneticPr fontId="3"/>
  </si>
  <si>
    <t>－</t>
    <phoneticPr fontId="3"/>
  </si>
  <si>
    <t>月</t>
    <rPh sb="0" eb="1">
      <t>ガツ</t>
    </rPh>
    <phoneticPr fontId="3"/>
  </si>
  <si>
    <t>変 更 後</t>
    <rPh sb="0" eb="1">
      <t>ヘン</t>
    </rPh>
    <rPh sb="2" eb="3">
      <t>サラ</t>
    </rPh>
    <rPh sb="4" eb="5">
      <t>ゴ</t>
    </rPh>
    <phoneticPr fontId="3"/>
  </si>
  <si>
    <t>フリガナ</t>
    <phoneticPr fontId="3"/>
  </si>
  <si>
    <t>変更前</t>
    <rPh sb="0" eb="2">
      <t>ヘンコウ</t>
    </rPh>
    <rPh sb="2" eb="3">
      <t>マエ</t>
    </rPh>
    <phoneticPr fontId="3"/>
  </si>
  <si>
    <t>フリガナ</t>
    <phoneticPr fontId="3"/>
  </si>
  <si>
    <t>※</t>
    <phoneticPr fontId="3"/>
  </si>
  <si>
    <t>変更区分</t>
    <rPh sb="0" eb="2">
      <t>ヘンコウ</t>
    </rPh>
    <rPh sb="2" eb="4">
      <t>クブン</t>
    </rPh>
    <phoneticPr fontId="3"/>
  </si>
  <si>
    <t>１２</t>
    <phoneticPr fontId="3"/>
  </si>
  <si>
    <t>１．就退任</t>
    <rPh sb="2" eb="3">
      <t>シュウ</t>
    </rPh>
    <rPh sb="3" eb="5">
      <t>タイニン</t>
    </rPh>
    <phoneticPr fontId="3"/>
  </si>
  <si>
    <t>２．氏名</t>
    <rPh sb="2" eb="4">
      <t>シメイ</t>
    </rPh>
    <phoneticPr fontId="3"/>
  </si>
  <si>
    <t>登録番号</t>
  </si>
  <si>
    <t>－</t>
    <phoneticPr fontId="3"/>
  </si>
  <si>
    <t>氏　　名</t>
    <rPh sb="0" eb="1">
      <t>シ</t>
    </rPh>
    <rPh sb="3" eb="4">
      <t>メイ</t>
    </rPh>
    <phoneticPr fontId="3"/>
  </si>
  <si>
    <t>※</t>
    <phoneticPr fontId="3"/>
  </si>
  <si>
    <t>４</t>
    <phoneticPr fontId="3"/>
  </si>
  <si>
    <t>※</t>
    <phoneticPr fontId="3"/>
  </si>
  <si>
    <t>◎　役員に関する事項（法人の場合）</t>
    <rPh sb="2" eb="4">
      <t>ヤクイン</t>
    </rPh>
    <rPh sb="5" eb="6">
      <t>カン</t>
    </rPh>
    <rPh sb="8" eb="10">
      <t>ジコウ</t>
    </rPh>
    <rPh sb="11" eb="13">
      <t>ホウジン</t>
    </rPh>
    <rPh sb="14" eb="16">
      <t>バアイ</t>
    </rPh>
    <phoneticPr fontId="3"/>
  </si>
  <si>
    <t>２１</t>
    <phoneticPr fontId="3"/>
  </si>
  <si>
    <t>２１</t>
    <phoneticPr fontId="3"/>
  </si>
  <si>
    <t>５</t>
    <phoneticPr fontId="3"/>
  </si>
  <si>
    <t>３０</t>
    <phoneticPr fontId="3"/>
  </si>
  <si>
    <t>◎　事務所に関する事項</t>
    <rPh sb="2" eb="5">
      <t>ジムショ</t>
    </rPh>
    <rPh sb="6" eb="7">
      <t>カン</t>
    </rPh>
    <rPh sb="9" eb="11">
      <t>ジコウ</t>
    </rPh>
    <phoneticPr fontId="3"/>
  </si>
  <si>
    <t>１</t>
    <phoneticPr fontId="3"/>
  </si>
  <si>
    <t>１．新設・廃止</t>
    <rPh sb="2" eb="4">
      <t>シンセツ</t>
    </rPh>
    <rPh sb="5" eb="7">
      <t>ハイシ</t>
    </rPh>
    <phoneticPr fontId="3"/>
  </si>
  <si>
    <t>３１</t>
    <phoneticPr fontId="3"/>
  </si>
  <si>
    <t>２</t>
    <phoneticPr fontId="3"/>
  </si>
  <si>
    <t>２．名称・所在地</t>
    <rPh sb="2" eb="4">
      <t>メイショウ</t>
    </rPh>
    <rPh sb="5" eb="8">
      <t>ショザイチ</t>
    </rPh>
    <phoneticPr fontId="3"/>
  </si>
  <si>
    <t>※</t>
    <phoneticPr fontId="3"/>
  </si>
  <si>
    <t>所　在　地</t>
    <rPh sb="0" eb="1">
      <t>トコロ</t>
    </rPh>
    <rPh sb="2" eb="3">
      <t>ザイ</t>
    </rPh>
    <rPh sb="4" eb="5">
      <t>チ</t>
    </rPh>
    <phoneticPr fontId="3"/>
  </si>
  <si>
    <t>◎　政令第２条の２で定める使用人に関する事項</t>
    <rPh sb="2" eb="4">
      <t>セイレイ</t>
    </rPh>
    <rPh sb="4" eb="5">
      <t>ダイ</t>
    </rPh>
    <rPh sb="6" eb="7">
      <t>ジョウ</t>
    </rPh>
    <rPh sb="10" eb="11">
      <t>サダ</t>
    </rPh>
    <rPh sb="13" eb="15">
      <t>シヨウ</t>
    </rPh>
    <rPh sb="15" eb="16">
      <t>ニン</t>
    </rPh>
    <rPh sb="17" eb="18">
      <t>カン</t>
    </rPh>
    <rPh sb="20" eb="22">
      <t>ジコウ</t>
    </rPh>
    <phoneticPr fontId="3"/>
  </si>
  <si>
    <t>３２</t>
    <phoneticPr fontId="3"/>
  </si>
  <si>
    <t>６</t>
    <phoneticPr fontId="3"/>
  </si>
  <si>
    <t>◎　専任の宅地建物取引士に関する事項</t>
    <rPh sb="2" eb="4">
      <t>センニン</t>
    </rPh>
    <rPh sb="5" eb="7">
      <t>タクチ</t>
    </rPh>
    <rPh sb="7" eb="9">
      <t>タテモノ</t>
    </rPh>
    <rPh sb="9" eb="11">
      <t>トリヒキ</t>
    </rPh>
    <rPh sb="11" eb="12">
      <t>シ</t>
    </rPh>
    <rPh sb="13" eb="14">
      <t>カン</t>
    </rPh>
    <rPh sb="16" eb="18">
      <t>ジコウ</t>
    </rPh>
    <phoneticPr fontId="3"/>
  </si>
  <si>
    <t>４１</t>
    <phoneticPr fontId="3"/>
  </si>
  <si>
    <t>４１</t>
    <phoneticPr fontId="3"/>
  </si>
  <si>
    <t>（Ａ４）</t>
    <phoneticPr fontId="3"/>
  </si>
  <si>
    <t>０</t>
    <phoneticPr fontId="3"/>
  </si>
  <si>
    <t>宅地建物取引業者免許証書換え交付申請書</t>
    <rPh sb="0" eb="2">
      <t>タクチ</t>
    </rPh>
    <rPh sb="2" eb="4">
      <t>タテモノ</t>
    </rPh>
    <rPh sb="4" eb="6">
      <t>トリヒキ</t>
    </rPh>
    <rPh sb="6" eb="8">
      <t>ギョウシャ</t>
    </rPh>
    <rPh sb="8" eb="11">
      <t>メンキョショウ</t>
    </rPh>
    <rPh sb="11" eb="13">
      <t>カキカ</t>
    </rPh>
    <rPh sb="14" eb="16">
      <t>コウフ</t>
    </rPh>
    <rPh sb="16" eb="19">
      <t>シンセイショ</t>
    </rPh>
    <phoneticPr fontId="3"/>
  </si>
  <si>
    <t>　宅地建物取引業者免許証の記載事項に下記のとおり変更を生じましたので、宅地建物取引業法施行規則第４条の２の規定により、宅地建物取引業者免許証の書換え交付を申請します。</t>
    <rPh sb="1" eb="3">
      <t>タクチ</t>
    </rPh>
    <rPh sb="3" eb="5">
      <t>タテモノ</t>
    </rPh>
    <rPh sb="5" eb="7">
      <t>トリヒキ</t>
    </rPh>
    <rPh sb="7" eb="9">
      <t>ギョウシャ</t>
    </rPh>
    <rPh sb="9" eb="12">
      <t>メンキョショウ</t>
    </rPh>
    <rPh sb="13" eb="15">
      <t>キサイ</t>
    </rPh>
    <rPh sb="15" eb="17">
      <t>ジコウ</t>
    </rPh>
    <rPh sb="18" eb="20">
      <t>カキ</t>
    </rPh>
    <rPh sb="24" eb="26">
      <t>ヘンコウ</t>
    </rPh>
    <rPh sb="27" eb="28">
      <t>ショウ</t>
    </rPh>
    <rPh sb="35" eb="37">
      <t>タクチ</t>
    </rPh>
    <rPh sb="37" eb="39">
      <t>タテモノ</t>
    </rPh>
    <rPh sb="39" eb="41">
      <t>トリヒキ</t>
    </rPh>
    <rPh sb="41" eb="43">
      <t>ギョウホウ</t>
    </rPh>
    <rPh sb="43" eb="45">
      <t>セコウ</t>
    </rPh>
    <rPh sb="45" eb="47">
      <t>キソク</t>
    </rPh>
    <rPh sb="47" eb="48">
      <t>ダイ</t>
    </rPh>
    <rPh sb="49" eb="50">
      <t>ジョウ</t>
    </rPh>
    <rPh sb="53" eb="55">
      <t>キテイ</t>
    </rPh>
    <rPh sb="59" eb="61">
      <t>タクチ</t>
    </rPh>
    <rPh sb="61" eb="63">
      <t>タテモノ</t>
    </rPh>
    <rPh sb="63" eb="65">
      <t>トリヒキ</t>
    </rPh>
    <rPh sb="65" eb="67">
      <t>ギョウシャ</t>
    </rPh>
    <rPh sb="67" eb="70">
      <t>メンキョショウ</t>
    </rPh>
    <rPh sb="71" eb="73">
      <t>カキカ</t>
    </rPh>
    <rPh sb="74" eb="76">
      <t>コウフ</t>
    </rPh>
    <rPh sb="77" eb="79">
      <t>シンセイ</t>
    </rPh>
    <phoneticPr fontId="3"/>
  </si>
  <si>
    <t>変更に係る事項</t>
    <rPh sb="0" eb="2">
      <t>ヘンコウ</t>
    </rPh>
    <rPh sb="3" eb="4">
      <t>カカ</t>
    </rPh>
    <rPh sb="5" eb="7">
      <t>ジコウ</t>
    </rPh>
    <phoneticPr fontId="3"/>
  </si>
  <si>
    <t>変更後</t>
    <rPh sb="0" eb="2">
      <t>ヘンコウ</t>
    </rPh>
    <rPh sb="2" eb="3">
      <t>ゴ</t>
    </rPh>
    <phoneticPr fontId="3"/>
  </si>
  <si>
    <t>（フリガナ）
商号又は名称</t>
    <rPh sb="7" eb="9">
      <t>ショウゴウ</t>
    </rPh>
    <rPh sb="9" eb="10">
      <t>マタ</t>
    </rPh>
    <rPh sb="11" eb="13">
      <t>メイショウ</t>
    </rPh>
    <phoneticPr fontId="3"/>
  </si>
  <si>
    <t>（フリガナ）
代表者氏名</t>
    <rPh sb="7" eb="10">
      <t>ダイヒョウシャ</t>
    </rPh>
    <rPh sb="10" eb="12">
      <t>シメイ</t>
    </rPh>
    <phoneticPr fontId="3"/>
  </si>
  <si>
    <t>主たる事務所
の 所 在 地</t>
    <rPh sb="0" eb="1">
      <t>シュ</t>
    </rPh>
    <rPh sb="3" eb="6">
      <t>ジムショ</t>
    </rPh>
    <rPh sb="9" eb="10">
      <t>ショ</t>
    </rPh>
    <rPh sb="11" eb="12">
      <t>ザイ</t>
    </rPh>
    <rPh sb="13" eb="14">
      <t>チ</t>
    </rPh>
    <phoneticPr fontId="3"/>
  </si>
  <si>
    <t>証　明　書</t>
    <rPh sb="0" eb="1">
      <t>アカシ</t>
    </rPh>
    <rPh sb="2" eb="3">
      <t>メイ</t>
    </rPh>
    <rPh sb="4" eb="5">
      <t>ショ</t>
    </rPh>
    <phoneticPr fontId="3"/>
  </si>
  <si>
    <t>　下記の者は、当社の非常勤職員であることを証明します。</t>
    <rPh sb="1" eb="3">
      <t>カキ</t>
    </rPh>
    <rPh sb="4" eb="5">
      <t>モノ</t>
    </rPh>
    <rPh sb="7" eb="9">
      <t>トウシャ</t>
    </rPh>
    <rPh sb="10" eb="13">
      <t>ヒジョウキン</t>
    </rPh>
    <rPh sb="13" eb="15">
      <t>ショクイン</t>
    </rPh>
    <rPh sb="21" eb="23">
      <t>ショウメイ</t>
    </rPh>
    <phoneticPr fontId="3"/>
  </si>
  <si>
    <t>職　名</t>
    <rPh sb="0" eb="1">
      <t>ショク</t>
    </rPh>
    <rPh sb="2" eb="3">
      <t>メイ</t>
    </rPh>
    <phoneticPr fontId="3"/>
  </si>
  <si>
    <t>商号（名称）</t>
    <rPh sb="0" eb="2">
      <t>ショウゴウ</t>
    </rPh>
    <rPh sb="3" eb="5">
      <t>メイショウ</t>
    </rPh>
    <phoneticPr fontId="3"/>
  </si>
  <si>
    <t>代表者氏名</t>
    <rPh sb="0" eb="3">
      <t>ダイヒョウシャ</t>
    </rPh>
    <rPh sb="3" eb="5">
      <t>シメイ</t>
    </rPh>
    <phoneticPr fontId="3"/>
  </si>
  <si>
    <t>誓　約　書</t>
    <rPh sb="0" eb="1">
      <t>チカイ</t>
    </rPh>
    <rPh sb="2" eb="3">
      <t>ヤク</t>
    </rPh>
    <rPh sb="4" eb="5">
      <t>ショ</t>
    </rPh>
    <phoneticPr fontId="3"/>
  </si>
  <si>
    <t>住所</t>
    <rPh sb="0" eb="2">
      <t>ジュウショ</t>
    </rPh>
    <phoneticPr fontId="3"/>
  </si>
  <si>
    <t>　　　　年　　月　　日</t>
    <rPh sb="4" eb="5">
      <t>トシ</t>
    </rPh>
    <rPh sb="7" eb="8">
      <t>ツキ</t>
    </rPh>
    <rPh sb="10" eb="11">
      <t>ニチ</t>
    </rPh>
    <phoneticPr fontId="3"/>
  </si>
  <si>
    <t>（Ａ４）</t>
    <phoneticPr fontId="3"/>
  </si>
  <si>
    <t>法定代理人</t>
    <rPh sb="0" eb="2">
      <t>ホウテイ</t>
    </rPh>
    <rPh sb="2" eb="5">
      <t>ダイリニン</t>
    </rPh>
    <phoneticPr fontId="3"/>
  </si>
  <si>
    <t>（Ａ４）</t>
    <phoneticPr fontId="3"/>
  </si>
  <si>
    <t xml:space="preserve">２
</t>
    <phoneticPr fontId="3"/>
  </si>
  <si>
    <t xml:space="preserve">②
</t>
    <phoneticPr fontId="3"/>
  </si>
  <si>
    <t>届出者　</t>
    <rPh sb="0" eb="2">
      <t>トドケデ</t>
    </rPh>
    <rPh sb="2" eb="3">
      <t>シャ</t>
    </rPh>
    <phoneticPr fontId="3"/>
  </si>
  <si>
    <t>様式第三号の四（第五条の二関係）</t>
    <rPh sb="0" eb="2">
      <t>ヨウシキ</t>
    </rPh>
    <rPh sb="2" eb="3">
      <t>ダイ</t>
    </rPh>
    <rPh sb="3" eb="4">
      <t>サン</t>
    </rPh>
    <rPh sb="4" eb="5">
      <t>ゴウ</t>
    </rPh>
    <rPh sb="6" eb="7">
      <t>ヨン</t>
    </rPh>
    <rPh sb="9" eb="10">
      <t>5</t>
    </rPh>
    <rPh sb="12" eb="13">
      <t>ニ</t>
    </rPh>
    <phoneticPr fontId="3"/>
  </si>
  <si>
    <t>変　更　届　出　書</t>
    <rPh sb="0" eb="1">
      <t>ヘン</t>
    </rPh>
    <rPh sb="2" eb="3">
      <t>サラ</t>
    </rPh>
    <rPh sb="4" eb="5">
      <t>トドケ</t>
    </rPh>
    <rPh sb="6" eb="7">
      <t>デ</t>
    </rPh>
    <rPh sb="8" eb="9">
      <t>ショ</t>
    </rPh>
    <phoneticPr fontId="3"/>
  </si>
  <si>
    <t>下記のとおり、</t>
    <rPh sb="0" eb="2">
      <t>カキ</t>
    </rPh>
    <phoneticPr fontId="3"/>
  </si>
  <si>
    <t>(法人にあつては、代表者の氏名)</t>
    <rPh sb="1" eb="3">
      <t>ホウジン</t>
    </rPh>
    <phoneticPr fontId="3"/>
  </si>
  <si>
    <t>変 更 後</t>
    <phoneticPr fontId="3"/>
  </si>
  <si>
    <t>変 更 前</t>
    <phoneticPr fontId="3"/>
  </si>
  <si>
    <t>変更前</t>
    <phoneticPr fontId="3"/>
  </si>
  <si>
    <t>添　付　書　類　（４）</t>
    <phoneticPr fontId="3"/>
  </si>
  <si>
    <t>添　付　書　類　（７）</t>
    <rPh sb="0" eb="1">
      <t>ソウ</t>
    </rPh>
    <rPh sb="2" eb="3">
      <t>ヅケ</t>
    </rPh>
    <rPh sb="4" eb="5">
      <t>ショ</t>
    </rPh>
    <rPh sb="6" eb="7">
      <t>ルイ</t>
    </rPh>
    <phoneticPr fontId="3"/>
  </si>
  <si>
    <t>様式第三号の二（第四条の二関係）</t>
    <rPh sb="0" eb="2">
      <t>ヨウシキ</t>
    </rPh>
    <rPh sb="2" eb="3">
      <t>ダイ</t>
    </rPh>
    <rPh sb="3" eb="4">
      <t>サン</t>
    </rPh>
    <rPh sb="4" eb="5">
      <t>ゴウ</t>
    </rPh>
    <rPh sb="6" eb="7">
      <t>ニ</t>
    </rPh>
    <rPh sb="9" eb="10">
      <t>4</t>
    </rPh>
    <rPh sb="12" eb="13">
      <t>2</t>
    </rPh>
    <phoneticPr fontId="3"/>
  </si>
  <si>
    <t>添　付　書　類　（９）</t>
    <rPh sb="0" eb="1">
      <t>ソウ</t>
    </rPh>
    <rPh sb="2" eb="3">
      <t>ヅケ</t>
    </rPh>
    <rPh sb="4" eb="5">
      <t>ショ</t>
    </rPh>
    <rPh sb="6" eb="7">
      <t>タグイ</t>
    </rPh>
    <phoneticPr fontId="3"/>
  </si>
  <si>
    <t>代表者等の連絡先に関する調書</t>
    <rPh sb="0" eb="3">
      <t>ダイヒョウシャ</t>
    </rPh>
    <rPh sb="3" eb="4">
      <t>トウ</t>
    </rPh>
    <rPh sb="5" eb="8">
      <t>レンラクサキ</t>
    </rPh>
    <rPh sb="9" eb="10">
      <t>カン</t>
    </rPh>
    <rPh sb="12" eb="14">
      <t>チョウショ</t>
    </rPh>
    <phoneticPr fontId="3"/>
  </si>
  <si>
    <t>免許を受けようとする者（法人である場合においては、その役員）</t>
    <rPh sb="0" eb="2">
      <t>メンキョ</t>
    </rPh>
    <rPh sb="3" eb="4">
      <t>ウ</t>
    </rPh>
    <rPh sb="10" eb="11">
      <t>シャ</t>
    </rPh>
    <rPh sb="12" eb="14">
      <t>ホウジン</t>
    </rPh>
    <rPh sb="17" eb="19">
      <t>バアイ</t>
    </rPh>
    <rPh sb="27" eb="29">
      <t>ヤクイン</t>
    </rPh>
    <phoneticPr fontId="3"/>
  </si>
  <si>
    <t>(ﾌﾘｶﾞﾅ)
氏名</t>
    <phoneticPr fontId="3"/>
  </si>
  <si>
    <t>電話番号</t>
    <rPh sb="0" eb="4">
      <t>デンワバンゴウ</t>
    </rPh>
    <phoneticPr fontId="3"/>
  </si>
  <si>
    <t>政令第二条の二で定める使用人</t>
    <rPh sb="0" eb="2">
      <t>セイレイ</t>
    </rPh>
    <phoneticPr fontId="3"/>
  </si>
  <si>
    <t>備　考</t>
    <phoneticPr fontId="3"/>
  </si>
  <si>
    <t>　この書面は、法第九条の規定により法人の役員又は政令第二条の二で定める使用人の変更の届出をしようとするときは、その届出に係る者についてのみ作成すること。</t>
    <rPh sb="3" eb="5">
      <t>ショメン</t>
    </rPh>
    <phoneticPr fontId="3"/>
  </si>
  <si>
    <t>添　付　書　類　（８）</t>
    <rPh sb="0" eb="1">
      <t>ソウ</t>
    </rPh>
    <rPh sb="2" eb="3">
      <t>ヅケ</t>
    </rPh>
    <rPh sb="4" eb="5">
      <t>ショ</t>
    </rPh>
    <rPh sb="6" eb="7">
      <t>タグイ</t>
    </rPh>
    <phoneticPr fontId="3"/>
  </si>
  <si>
    <t>略歴書（専任の宅地建物取引士等）</t>
    <rPh sb="0" eb="1">
      <t>リャク</t>
    </rPh>
    <rPh sb="1" eb="2">
      <t>レキ</t>
    </rPh>
    <rPh sb="2" eb="3">
      <t>ショ</t>
    </rPh>
    <phoneticPr fontId="3"/>
  </si>
  <si>
    <t>（　　　　　）　　　　－</t>
    <phoneticPr fontId="3"/>
  </si>
  <si>
    <t>　　年　　月　　日</t>
    <rPh sb="1" eb="2">
      <t>ネン</t>
    </rPh>
    <rPh sb="4" eb="5">
      <t>ツキ</t>
    </rPh>
    <rPh sb="7" eb="8">
      <t>ヒ</t>
    </rPh>
    <phoneticPr fontId="3"/>
  </si>
  <si>
    <t>期　　　　　間</t>
    <rPh sb="0" eb="1">
      <t>キ</t>
    </rPh>
    <rPh sb="6" eb="7">
      <t>アイダ</t>
    </rPh>
    <phoneticPr fontId="3"/>
  </si>
  <si>
    <t>　法第31条の３第２項の規定により同条第１項の宅地建物取引士とみなされる者にあつては、本様式の作成を省略することができる。</t>
    <rPh sb="1" eb="2">
      <t>ホウ</t>
    </rPh>
    <rPh sb="2" eb="3">
      <t>ダイ</t>
    </rPh>
    <rPh sb="5" eb="6">
      <t>ジョウ</t>
    </rPh>
    <rPh sb="8" eb="9">
      <t>ダイ</t>
    </rPh>
    <rPh sb="10" eb="11">
      <t>コウ</t>
    </rPh>
    <rPh sb="12" eb="14">
      <t>キテイ</t>
    </rPh>
    <rPh sb="17" eb="19">
      <t>ドウジョウ</t>
    </rPh>
    <rPh sb="19" eb="20">
      <t>ダイ</t>
    </rPh>
    <rPh sb="21" eb="22">
      <t>コウ</t>
    </rPh>
    <rPh sb="23" eb="25">
      <t>タクチ</t>
    </rPh>
    <rPh sb="25" eb="27">
      <t>タテモノ</t>
    </rPh>
    <rPh sb="27" eb="29">
      <t>トリヒキ</t>
    </rPh>
    <rPh sb="29" eb="30">
      <t>シ</t>
    </rPh>
    <rPh sb="36" eb="37">
      <t>モノ</t>
    </rPh>
    <phoneticPr fontId="3"/>
  </si>
  <si>
    <t>添　付　書　類　（３）</t>
    <rPh sb="0" eb="1">
      <t>ソウ</t>
    </rPh>
    <rPh sb="2" eb="3">
      <t>ヅケ</t>
    </rPh>
    <rPh sb="4" eb="5">
      <t>ショ</t>
    </rPh>
    <rPh sb="6" eb="7">
      <t>タグイ</t>
    </rPh>
    <phoneticPr fontId="3"/>
  </si>
  <si>
    <t>略　　　歴　　　書　</t>
    <rPh sb="0" eb="1">
      <t>リャク</t>
    </rPh>
    <rPh sb="4" eb="5">
      <t>レキ</t>
    </rPh>
    <rPh sb="8" eb="9">
      <t>ショ</t>
    </rPh>
    <phoneticPr fontId="3"/>
  </si>
  <si>
    <t>商号又は名称</t>
    <phoneticPr fontId="3"/>
  </si>
  <si>
    <t>(1)</t>
    <phoneticPr fontId="3"/>
  </si>
  <si>
    <t>代表者又は個人</t>
    <phoneticPr fontId="3"/>
  </si>
  <si>
    <t>役員</t>
    <rPh sb="0" eb="2">
      <t>ヤクイン</t>
    </rPh>
    <phoneticPr fontId="3"/>
  </si>
  <si>
    <t>事務所</t>
    <rPh sb="0" eb="3">
      <t>ジムショ</t>
    </rPh>
    <phoneticPr fontId="3"/>
  </si>
  <si>
    <t>政令第2条の2で定める使用人</t>
  </si>
  <si>
    <t>専任の宅地建物取引士</t>
    <phoneticPr fontId="3"/>
  </si>
  <si>
    <t>○</t>
    <phoneticPr fontId="3"/>
  </si>
  <si>
    <t>(3)</t>
  </si>
  <si>
    <t>(4)</t>
  </si>
  <si>
    <t>(5)</t>
  </si>
  <si>
    <t>(6)</t>
  </si>
  <si>
    <t>(2)</t>
    <phoneticPr fontId="3"/>
  </si>
  <si>
    <t>②</t>
    <phoneticPr fontId="3"/>
  </si>
  <si>
    <t>③</t>
    <phoneticPr fontId="3"/>
  </si>
  <si>
    <t>④</t>
    <phoneticPr fontId="3"/>
  </si>
  <si>
    <t>⑤</t>
    <phoneticPr fontId="3"/>
  </si>
  <si>
    <t>⑥</t>
    <phoneticPr fontId="3"/>
  </si>
  <si>
    <t>について変更がありましたので、宅地建物取引業法第9条の規定により届け出ます。</t>
    <phoneticPr fontId="3"/>
  </si>
  <si>
    <t>〒</t>
    <phoneticPr fontId="3"/>
  </si>
  <si>
    <t>□</t>
    <phoneticPr fontId="3"/>
  </si>
  <si>
    <t>必要書類</t>
    <rPh sb="0" eb="2">
      <t>ヒツヨウ</t>
    </rPh>
    <rPh sb="2" eb="4">
      <t>ショルイ</t>
    </rPh>
    <phoneticPr fontId="3"/>
  </si>
  <si>
    <t>留意事項</t>
    <rPh sb="0" eb="2">
      <t>リュウイ</t>
    </rPh>
    <rPh sb="2" eb="4">
      <t>ジコウ</t>
    </rPh>
    <phoneticPr fontId="3"/>
  </si>
  <si>
    <t>履歴事項全部証明書【原本】</t>
    <phoneticPr fontId="3"/>
  </si>
  <si>
    <t>事務所付近の地図</t>
    <phoneticPr fontId="3"/>
  </si>
  <si>
    <t>事務所の写真</t>
    <phoneticPr fontId="3"/>
  </si>
  <si>
    <t>事務所のフロア図</t>
    <phoneticPr fontId="3"/>
  </si>
  <si>
    <t>・原本を添付（登記情報提供サービスを用いて印刷したものは不可）
・役員の就退任日・事務所の移転日等、届出事項が登記された証明書
・組合等は、役員の就任事実の確認できる理事会・総会等の議事録（写）</t>
    <rPh sb="67" eb="68">
      <t>ナド</t>
    </rPh>
    <phoneticPr fontId="3"/>
  </si>
  <si>
    <t>変更後</t>
    <rPh sb="0" eb="3">
      <t>ヘンコウゴ</t>
    </rPh>
    <phoneticPr fontId="3"/>
  </si>
  <si>
    <t>変更前</t>
    <rPh sb="0" eb="3">
      <t>ヘンコウマエ</t>
    </rPh>
    <phoneticPr fontId="3"/>
  </si>
  <si>
    <t>代表取締役（株式会社）</t>
  </si>
  <si>
    <t>取締役（株式会社）</t>
  </si>
  <si>
    <t>監査役（株式会社）</t>
  </si>
  <si>
    <t>代表社員（合名会社）</t>
  </si>
  <si>
    <t>社員（合名会社）</t>
  </si>
  <si>
    <t xml:space="preserve">無限責任会社(合資会社) </t>
  </si>
  <si>
    <t>理事</t>
  </si>
  <si>
    <t>監事</t>
  </si>
  <si>
    <t>共同代表(商法 188-2-9)</t>
  </si>
  <si>
    <t>相談役</t>
  </si>
  <si>
    <t>顧問</t>
  </si>
  <si>
    <t>代表執行役</t>
  </si>
  <si>
    <t xml:space="preserve">執行役（株式会社） </t>
  </si>
  <si>
    <t xml:space="preserve">会計参与 </t>
  </si>
  <si>
    <t>その他</t>
    <rPh sb="2" eb="3">
      <t>タ</t>
    </rPh>
    <phoneticPr fontId="3"/>
  </si>
  <si>
    <t>J-LIS 地方公共団体コード住所</t>
  </si>
  <si>
    <t>市町村コード</t>
    <rPh sb="0" eb="3">
      <t>シチョウソン</t>
    </rPh>
    <phoneticPr fontId="3"/>
  </si>
  <si>
    <t>区町村</t>
    <rPh sb="0" eb="1">
      <t>ク</t>
    </rPh>
    <rPh sb="1" eb="3">
      <t>チョウソン</t>
    </rPh>
    <phoneticPr fontId="3"/>
  </si>
  <si>
    <t>役員コード</t>
    <rPh sb="0" eb="2">
      <t>ヤクイン</t>
    </rPh>
    <phoneticPr fontId="3"/>
  </si>
  <si>
    <t>宅建士登録番号</t>
    <rPh sb="0" eb="3">
      <t>タッケンシ</t>
    </rPh>
    <rPh sb="3" eb="5">
      <t>トウロク</t>
    </rPh>
    <rPh sb="5" eb="7">
      <t>バンゴウ</t>
    </rPh>
    <phoneticPr fontId="3"/>
  </si>
  <si>
    <t>大阪府知事</t>
  </si>
  <si>
    <t>番号</t>
    <rPh sb="0" eb="2">
      <t>バンゴウ</t>
    </rPh>
    <phoneticPr fontId="3"/>
  </si>
  <si>
    <t>国土交通大臣</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</si>
  <si>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</si>
  <si>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</si>
  <si>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</si>
  <si>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</si>
  <si>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</si>
  <si>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</si>
  <si>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</si>
  <si>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</si>
  <si>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</si>
  <si>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</si>
  <si>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</si>
  <si>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</si>
  <si>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</si>
  <si>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</si>
  <si>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</si>
  <si>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</si>
  <si>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</si>
  <si>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</si>
  <si>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</si>
  <si>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</si>
  <si>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</si>
  <si>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</si>
  <si>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</si>
  <si>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</si>
  <si>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</si>
  <si>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</si>
  <si>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</si>
  <si>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</si>
  <si>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</si>
  <si>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</si>
  <si>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</si>
  <si>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</si>
  <si>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</si>
  <si>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</si>
  <si>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</si>
  <si>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</si>
  <si>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</si>
  <si>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</si>
  <si>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</si>
  <si>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</si>
  <si>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</si>
  <si>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</si>
  <si>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</si>
  <si>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</si>
  <si>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 xml:space="preserve">沖縄県知事 </t>
  </si>
  <si>
    <t xml:space="preserve">北海道知事（石狩） </t>
    <phoneticPr fontId="3"/>
  </si>
  <si>
    <t xml:space="preserve">北海道知事（渡島） </t>
    <phoneticPr fontId="3"/>
  </si>
  <si>
    <t xml:space="preserve">北海道知事（檜山） </t>
    <phoneticPr fontId="3"/>
  </si>
  <si>
    <t xml:space="preserve">北海道知事（後志） </t>
    <phoneticPr fontId="3"/>
  </si>
  <si>
    <t xml:space="preserve">北海道知事（空知） </t>
    <phoneticPr fontId="3"/>
  </si>
  <si>
    <t xml:space="preserve">北海道知事（上川） </t>
    <phoneticPr fontId="3"/>
  </si>
  <si>
    <t xml:space="preserve">北海道知事（留萌） </t>
    <phoneticPr fontId="3"/>
  </si>
  <si>
    <t xml:space="preserve">北海道知事（宗谷） </t>
    <phoneticPr fontId="3"/>
  </si>
  <si>
    <t xml:space="preserve">北海道知事（網走） </t>
    <phoneticPr fontId="3"/>
  </si>
  <si>
    <t xml:space="preserve">北海道知事（胆振） </t>
    <phoneticPr fontId="3"/>
  </si>
  <si>
    <t xml:space="preserve">北海道知事（日高） </t>
    <phoneticPr fontId="3"/>
  </si>
  <si>
    <t xml:space="preserve">北海道知事（十勝） </t>
    <phoneticPr fontId="3"/>
  </si>
  <si>
    <t xml:space="preserve">北海道知事（釧路） </t>
    <phoneticPr fontId="3"/>
  </si>
  <si>
    <t xml:space="preserve">北海道知事（根室） </t>
    <phoneticPr fontId="3"/>
  </si>
  <si>
    <t>都道府県番号</t>
    <rPh sb="0" eb="4">
      <t>トドウフケン</t>
    </rPh>
    <rPh sb="4" eb="6">
      <t>バンゴウ</t>
    </rPh>
    <phoneticPr fontId="3"/>
  </si>
  <si>
    <t>更新回数</t>
    <rPh sb="0" eb="2">
      <t>コウシン</t>
    </rPh>
    <rPh sb="2" eb="4">
      <t>カイスウ</t>
    </rPh>
    <phoneticPr fontId="3"/>
  </si>
  <si>
    <t>(</t>
    <phoneticPr fontId="3"/>
  </si>
  <si>
    <t>）</t>
    <phoneticPr fontId="3"/>
  </si>
  <si>
    <t>届出対象</t>
    <rPh sb="0" eb="2">
      <t>トドケデ</t>
    </rPh>
    <rPh sb="2" eb="4">
      <t>タイショウ</t>
    </rPh>
    <phoneticPr fontId="3"/>
  </si>
  <si>
    <t>届出内容</t>
    <rPh sb="0" eb="4">
      <t>トドケデナイヨウ</t>
    </rPh>
    <phoneticPr fontId="3"/>
  </si>
  <si>
    <t>役職名</t>
    <rPh sb="0" eb="3">
      <t>ヤクショクメイ</t>
    </rPh>
    <phoneticPr fontId="3"/>
  </si>
  <si>
    <t>代表取締役</t>
    <phoneticPr fontId="3"/>
  </si>
  <si>
    <t>取締役</t>
    <phoneticPr fontId="3"/>
  </si>
  <si>
    <t>代表社員</t>
    <phoneticPr fontId="3"/>
  </si>
  <si>
    <t>社員</t>
    <phoneticPr fontId="3"/>
  </si>
  <si>
    <t>理事</t>
    <rPh sb="0" eb="2">
      <t>リジ</t>
    </rPh>
    <phoneticPr fontId="3"/>
  </si>
  <si>
    <t>共同代表</t>
    <phoneticPr fontId="3"/>
  </si>
  <si>
    <t>↓リストに無い場合は直接入力ください</t>
    <rPh sb="5" eb="6">
      <t>ナ</t>
    </rPh>
    <rPh sb="7" eb="9">
      <t>バアイ</t>
    </rPh>
    <rPh sb="10" eb="12">
      <t>チョクセツ</t>
    </rPh>
    <rPh sb="12" eb="14">
      <t>ニュウリョク</t>
    </rPh>
    <phoneticPr fontId="3"/>
  </si>
  <si>
    <t>所在地は、ビル名及び室番号まで記載ください</t>
    <rPh sb="0" eb="3">
      <t>ショザイチ</t>
    </rPh>
    <phoneticPr fontId="3"/>
  </si>
  <si>
    <t>所在地、代表者の変更の場合、変更後の内容に基づき記載ください</t>
    <rPh sb="0" eb="3">
      <t>ショザイチ</t>
    </rPh>
    <rPh sb="4" eb="7">
      <t>ダイヒョウシャ</t>
    </rPh>
    <rPh sb="8" eb="10">
      <t>ヘンコウ</t>
    </rPh>
    <rPh sb="11" eb="13">
      <t>バアイ</t>
    </rPh>
    <rPh sb="14" eb="17">
      <t>ヘンコウゴ</t>
    </rPh>
    <rPh sb="18" eb="20">
      <t>ナイヨウ</t>
    </rPh>
    <rPh sb="21" eb="22">
      <t>モト</t>
    </rPh>
    <rPh sb="24" eb="26">
      <t>キサイ</t>
    </rPh>
    <phoneticPr fontId="3"/>
  </si>
  <si>
    <t>事務所の名称変更の場合は、変更前の名称を記載ください</t>
    <phoneticPr fontId="3"/>
  </si>
  <si>
    <t>　私は、　　　　　　　　　　　　　　　　　　の専任の宅地建物取引士として、常駐勤務することを誓約します。</t>
    <rPh sb="1" eb="2">
      <t>ワタクシ</t>
    </rPh>
    <rPh sb="23" eb="25">
      <t>センニン</t>
    </rPh>
    <rPh sb="26" eb="28">
      <t>タクチ</t>
    </rPh>
    <rPh sb="28" eb="30">
      <t>タテモノ</t>
    </rPh>
    <rPh sb="30" eb="33">
      <t>トリヒキシ</t>
    </rPh>
    <phoneticPr fontId="3"/>
  </si>
  <si>
    <t>届出時免許</t>
    <rPh sb="0" eb="2">
      <t>トドケデ</t>
    </rPh>
    <rPh sb="2" eb="3">
      <t>ジ</t>
    </rPh>
    <rPh sb="3" eb="5">
      <t>メンキョ</t>
    </rPh>
    <phoneticPr fontId="3"/>
  </si>
  <si>
    <t>届出年月日</t>
    <rPh sb="0" eb="2">
      <t>トドケデ</t>
    </rPh>
    <rPh sb="2" eb="5">
      <t>ネンガッピ</t>
    </rPh>
    <phoneticPr fontId="3"/>
  </si>
  <si>
    <t>　　年　　月　　日</t>
    <rPh sb="2" eb="3">
      <t>トシ</t>
    </rPh>
    <rPh sb="5" eb="6">
      <t>ツキ</t>
    </rPh>
    <rPh sb="8" eb="9">
      <t>ニチ</t>
    </rPh>
    <phoneticPr fontId="3"/>
  </si>
  <si>
    <t>・届出対象事務所のみを記載</t>
    <rPh sb="5" eb="8">
      <t>ジムショ</t>
    </rPh>
    <phoneticPr fontId="3"/>
  </si>
  <si>
    <t>誓約書（添付書類（２））</t>
    <rPh sb="4" eb="6">
      <t>テンプ</t>
    </rPh>
    <rPh sb="6" eb="8">
      <t>ショルイ</t>
    </rPh>
    <phoneticPr fontId="3"/>
  </si>
  <si>
    <t>身分証明書</t>
    <phoneticPr fontId="3"/>
  </si>
  <si>
    <t>略歴書（添付書類（３））</t>
    <rPh sb="0" eb="3">
      <t>リャクレキショ</t>
    </rPh>
    <rPh sb="4" eb="6">
      <t>テンプ</t>
    </rPh>
    <rPh sb="6" eb="8">
      <t>ショルイ</t>
    </rPh>
    <phoneticPr fontId="3"/>
  </si>
  <si>
    <t>略歴書（添付書類（８））</t>
    <rPh sb="0" eb="3">
      <t>リャクレキショ</t>
    </rPh>
    <rPh sb="4" eb="6">
      <t>テンプ</t>
    </rPh>
    <rPh sb="6" eb="8">
      <t>ショルイ</t>
    </rPh>
    <phoneticPr fontId="3"/>
  </si>
  <si>
    <t>代表者等の連絡先に関する調書
（添付書類（９））</t>
    <rPh sb="16" eb="18">
      <t>テンプ</t>
    </rPh>
    <rPh sb="18" eb="20">
      <t>ショルイ</t>
    </rPh>
    <phoneticPr fontId="3"/>
  </si>
  <si>
    <t>・日本国籍の方は、本籍地発行の「成年被後見人・被保佐人とみなされる者（禁治産者・準禁治産者）でない旨、破産者でない旨の証明書」
・外国籍の方は、居住地の市区町村で発行する「住民票（国籍と在留カード等の番号の記載があるもの）</t>
    <rPh sb="1" eb="3">
      <t>ニホン</t>
    </rPh>
    <rPh sb="3" eb="5">
      <t>コクセキ</t>
    </rPh>
    <rPh sb="6" eb="7">
      <t>カタ</t>
    </rPh>
    <rPh sb="9" eb="12">
      <t>ホンセキチ</t>
    </rPh>
    <rPh sb="12" eb="14">
      <t>ハッコウ</t>
    </rPh>
    <rPh sb="65" eb="68">
      <t>ガイコクセキ</t>
    </rPh>
    <rPh sb="69" eb="70">
      <t>カタ</t>
    </rPh>
    <rPh sb="72" eb="75">
      <t>キョジュウチ</t>
    </rPh>
    <rPh sb="76" eb="80">
      <t>シクチョウソン</t>
    </rPh>
    <rPh sb="81" eb="83">
      <t>ハッコウ</t>
    </rPh>
    <rPh sb="86" eb="89">
      <t>ジュウミンヒョウ</t>
    </rPh>
    <rPh sb="90" eb="92">
      <t>コクセキ</t>
    </rPh>
    <rPh sb="93" eb="95">
      <t>ザイリュウ</t>
    </rPh>
    <rPh sb="98" eb="99">
      <t>ナド</t>
    </rPh>
    <rPh sb="100" eb="102">
      <t>バンゴウ</t>
    </rPh>
    <rPh sb="103" eb="105">
      <t>キサイ</t>
    </rPh>
    <phoneticPr fontId="3"/>
  </si>
  <si>
    <t>専任の宅地建物取引士設置証明書
（添付書類（４））</t>
    <rPh sb="17" eb="19">
      <t>テンプ</t>
    </rPh>
    <rPh sb="19" eb="21">
      <t>ショルイ</t>
    </rPh>
    <phoneticPr fontId="3"/>
  </si>
  <si>
    <t>事務所を使用する権原に関する書面
（添付書類（７））</t>
    <rPh sb="18" eb="20">
      <t>テンプ</t>
    </rPh>
    <rPh sb="20" eb="22">
      <t>ショルイ</t>
    </rPh>
    <phoneticPr fontId="3"/>
  </si>
  <si>
    <t>・代表者が一括して誓約</t>
    <phoneticPr fontId="3"/>
  </si>
  <si>
    <t>・届出対象の就任者分（退任者分は不要）
・対象者、記載事項の詳細を必ず「手引き」で確認ください</t>
    <rPh sb="1" eb="3">
      <t>トドケデ</t>
    </rPh>
    <rPh sb="3" eb="5">
      <t>タイショウ</t>
    </rPh>
    <rPh sb="6" eb="8">
      <t>シュウニン</t>
    </rPh>
    <rPh sb="8" eb="9">
      <t>シャ</t>
    </rPh>
    <rPh sb="9" eb="10">
      <t>ブン</t>
    </rPh>
    <rPh sb="11" eb="13">
      <t>タイニン</t>
    </rPh>
    <rPh sb="13" eb="14">
      <t>シャ</t>
    </rPh>
    <rPh sb="14" eb="15">
      <t>ブン</t>
    </rPh>
    <rPh sb="16" eb="18">
      <t>フヨウ</t>
    </rPh>
    <rPh sb="21" eb="24">
      <t>タイショウシャ</t>
    </rPh>
    <rPh sb="25" eb="27">
      <t>キサイ</t>
    </rPh>
    <rPh sb="27" eb="29">
      <t>ジコウ</t>
    </rPh>
    <rPh sb="30" eb="32">
      <t>ショウサイ</t>
    </rPh>
    <rPh sb="33" eb="34">
      <t>カナラ</t>
    </rPh>
    <rPh sb="36" eb="38">
      <t>テビ</t>
    </rPh>
    <rPh sb="41" eb="43">
      <t>カクニン</t>
    </rPh>
    <phoneticPr fontId="3"/>
  </si>
  <si>
    <t>・東京法務局発行の「成年被後見人・被保佐人として登記されていないことの証明書」</t>
    <rPh sb="1" eb="3">
      <t>トウキョウ</t>
    </rPh>
    <rPh sb="3" eb="6">
      <t>ホウムキョク</t>
    </rPh>
    <rPh sb="6" eb="8">
      <t>ハッコウ</t>
    </rPh>
    <rPh sb="10" eb="16">
      <t>セイネンヒコウケンニン</t>
    </rPh>
    <rPh sb="17" eb="21">
      <t>ヒホサニン</t>
    </rPh>
    <rPh sb="24" eb="26">
      <t>トウキ</t>
    </rPh>
    <rPh sb="35" eb="38">
      <t>ショウメイショ</t>
    </rPh>
    <phoneticPr fontId="3"/>
  </si>
  <si>
    <t>証明書（見本１）・誓約書（見本２）</t>
    <rPh sb="0" eb="3">
      <t>ショウメイショ</t>
    </rPh>
    <rPh sb="4" eb="6">
      <t>ミホン</t>
    </rPh>
    <phoneticPr fontId="3"/>
  </si>
  <si>
    <t>写　真　台　紙</t>
    <rPh sb="0" eb="1">
      <t>シャ</t>
    </rPh>
    <rPh sb="2" eb="3">
      <t>マコト</t>
    </rPh>
    <rPh sb="4" eb="5">
      <t>ダイ</t>
    </rPh>
    <rPh sb="6" eb="7">
      <t>カミ</t>
    </rPh>
    <phoneticPr fontId="36"/>
  </si>
  <si>
    <t>撮影年月日</t>
    <rPh sb="0" eb="2">
      <t>サツエイ</t>
    </rPh>
    <rPh sb="2" eb="5">
      <t>ネンガッピ</t>
    </rPh>
    <phoneticPr fontId="36"/>
  </si>
  <si>
    <t>主たる事務所</t>
    <rPh sb="0" eb="1">
      <t>シュ</t>
    </rPh>
    <rPh sb="3" eb="6">
      <t>ジムショ</t>
    </rPh>
    <phoneticPr fontId="36"/>
  </si>
  <si>
    <t>従たる事務所</t>
    <rPh sb="0" eb="1">
      <t>ジュウ</t>
    </rPh>
    <rPh sb="3" eb="6">
      <t>ジムショ</t>
    </rPh>
    <phoneticPr fontId="36"/>
  </si>
  <si>
    <t>（名称：</t>
    <phoneticPr fontId="3"/>
  </si>
  <si>
    <t>※　写真に番号を付して、間取り図に撮影方向を示してください</t>
    <rPh sb="2" eb="4">
      <t>シャシン</t>
    </rPh>
    <rPh sb="5" eb="7">
      <t>バンゴウ</t>
    </rPh>
    <rPh sb="8" eb="9">
      <t>フ</t>
    </rPh>
    <rPh sb="12" eb="14">
      <t>マド</t>
    </rPh>
    <rPh sb="15" eb="16">
      <t>ズ</t>
    </rPh>
    <rPh sb="17" eb="19">
      <t>サツエイ</t>
    </rPh>
    <rPh sb="19" eb="21">
      <t>ホウコウ</t>
    </rPh>
    <rPh sb="22" eb="23">
      <t>シメ</t>
    </rPh>
    <phoneticPr fontId="36"/>
  </si>
  <si>
    <t>・記載事項の詳細を必ず「手引き」で確認ください
・第一面は必須、第二面～第四面は必要な面のみ</t>
    <rPh sb="25" eb="27">
      <t>ダイイチ</t>
    </rPh>
    <rPh sb="27" eb="28">
      <t>メン</t>
    </rPh>
    <rPh sb="29" eb="31">
      <t>ヒッス</t>
    </rPh>
    <rPh sb="32" eb="33">
      <t>ダイ</t>
    </rPh>
    <rPh sb="33" eb="35">
      <t>ニメン</t>
    </rPh>
    <rPh sb="36" eb="37">
      <t>ダイ</t>
    </rPh>
    <rPh sb="37" eb="38">
      <t>ヨン</t>
    </rPh>
    <rPh sb="38" eb="39">
      <t>メン</t>
    </rPh>
    <rPh sb="40" eb="42">
      <t>ヒツヨウ</t>
    </rPh>
    <rPh sb="43" eb="44">
      <t>メン</t>
    </rPh>
    <phoneticPr fontId="3"/>
  </si>
  <si>
    <t>届出後に担当係からの問合せに対応いただくため、届出書の控え一式を担当者にて保管してください。</t>
    <rPh sb="0" eb="2">
      <t>トドケデ</t>
    </rPh>
    <rPh sb="2" eb="3">
      <t>ゴ</t>
    </rPh>
    <rPh sb="4" eb="6">
      <t>タントウ</t>
    </rPh>
    <rPh sb="6" eb="7">
      <t>カカリ</t>
    </rPh>
    <rPh sb="10" eb="12">
      <t>トイアワ</t>
    </rPh>
    <rPh sb="14" eb="16">
      <t>タイオウ</t>
    </rPh>
    <rPh sb="23" eb="26">
      <t>トドケデショ</t>
    </rPh>
    <rPh sb="27" eb="28">
      <t>ヒカ</t>
    </rPh>
    <rPh sb="29" eb="31">
      <t>イッシキ</t>
    </rPh>
    <rPh sb="32" eb="35">
      <t>タントウシャ</t>
    </rPh>
    <rPh sb="37" eb="39">
      <t>ホカン</t>
    </rPh>
    <phoneticPr fontId="3"/>
  </si>
  <si>
    <t>・届出対象事務所のみを記載
・記載事項の詳細を必ず「手引き」で確認ください
・根拠資料（賃貸借契約書等）は不要</t>
    <rPh sb="5" eb="8">
      <t>ジムショ</t>
    </rPh>
    <rPh sb="41" eb="43">
      <t>シリョウ</t>
    </rPh>
    <phoneticPr fontId="3"/>
  </si>
  <si>
    <t>担当者名</t>
    <rPh sb="0" eb="3">
      <t>タントウシャ</t>
    </rPh>
    <rPh sb="3" eb="4">
      <t>メイ</t>
    </rPh>
    <phoneticPr fontId="3"/>
  </si>
  <si>
    <t>担当者電話番号</t>
    <rPh sb="0" eb="3">
      <t>タントウシャ</t>
    </rPh>
    <rPh sb="3" eb="5">
      <t>デンワ</t>
    </rPh>
    <rPh sb="5" eb="7">
      <t>バンゴウ</t>
    </rPh>
    <phoneticPr fontId="3"/>
  </si>
  <si>
    <t>担当者メールアドレス</t>
    <rPh sb="0" eb="3">
      <t>タントウシャ</t>
    </rPh>
    <phoneticPr fontId="3"/>
  </si>
  <si>
    <t>宅地建物取引業 変更届出書チェックリスト</t>
    <rPh sb="0" eb="2">
      <t>タクチ</t>
    </rPh>
    <rPh sb="2" eb="4">
      <t>タテモノ</t>
    </rPh>
    <rPh sb="4" eb="7">
      <t>トリヒキギョウ</t>
    </rPh>
    <rPh sb="8" eb="10">
      <t>ヘンコウ</t>
    </rPh>
    <rPh sb="10" eb="13">
      <t>トドケデショ</t>
    </rPh>
    <phoneticPr fontId="3"/>
  </si>
  <si>
    <t>免許番号</t>
    <rPh sb="0" eb="2">
      <t>メンキョ</t>
    </rPh>
    <rPh sb="2" eb="4">
      <t>バンゴウ</t>
    </rPh>
    <phoneticPr fontId="3"/>
  </si>
  <si>
    <t>届出書第一面の写し、返送用封筒</t>
    <rPh sb="0" eb="3">
      <t>トドケデショ</t>
    </rPh>
    <rPh sb="3" eb="5">
      <t>ダイイチ</t>
    </rPh>
    <rPh sb="5" eb="6">
      <t>メン</t>
    </rPh>
    <rPh sb="7" eb="8">
      <t>ウツ</t>
    </rPh>
    <rPh sb="10" eb="12">
      <t>ヘンソウ</t>
    </rPh>
    <rPh sb="12" eb="13">
      <t>ヨウ</t>
    </rPh>
    <rPh sb="13" eb="15">
      <t>フウトウ</t>
    </rPh>
    <phoneticPr fontId="3"/>
  </si>
  <si>
    <r>
      <t>・</t>
    </r>
    <r>
      <rPr>
        <u/>
        <sz val="10"/>
        <rFont val="Meiryo UI"/>
        <family val="3"/>
        <charset val="128"/>
      </rPr>
      <t>受付印を押した届出書写しの受領を希望する場合</t>
    </r>
    <phoneticPr fontId="3"/>
  </si>
  <si>
    <t>システムに入力</t>
    <rPh sb="5" eb="7">
      <t>ニュウリョク</t>
    </rPh>
    <phoneticPr fontId="3"/>
  </si>
  <si>
    <t>PDF化してシステムにアップロード</t>
    <rPh sb="3" eb="4">
      <t>カ</t>
    </rPh>
    <phoneticPr fontId="3"/>
  </si>
  <si>
    <t>オンラインの場合</t>
    <rPh sb="6" eb="8">
      <t>バアイ</t>
    </rPh>
    <phoneticPr fontId="3"/>
  </si>
  <si>
    <t>不要</t>
    <rPh sb="0" eb="2">
      <t>フヨウ</t>
    </rPh>
    <phoneticPr fontId="3"/>
  </si>
  <si>
    <t>変更届出書とは別に申請が必要。</t>
    <rPh sb="0" eb="5">
      <t>ヘンコウトドケデショ</t>
    </rPh>
    <rPh sb="7" eb="8">
      <t>ベツ</t>
    </rPh>
    <rPh sb="9" eb="11">
      <t>シンセイ</t>
    </rPh>
    <rPh sb="12" eb="14">
      <t>ヒツヨウ</t>
    </rPh>
    <phoneticPr fontId="3"/>
  </si>
  <si>
    <t>変更届出書（第一面～第四面）</t>
    <rPh sb="0" eb="5">
      <t>ヘンコウトドケデショ</t>
    </rPh>
    <rPh sb="6" eb="8">
      <t>ダイイチ</t>
    </rPh>
    <rPh sb="8" eb="9">
      <t>メン</t>
    </rPh>
    <rPh sb="10" eb="12">
      <t>ダイヨン</t>
    </rPh>
    <rPh sb="12" eb="13">
      <t>メン</t>
    </rPh>
    <phoneticPr fontId="3"/>
  </si>
  <si>
    <t>・届出対象事務所分のみ
・事務所名、事務所の所在地、最寄りの交通機関からの所要時間を記載</t>
    <rPh sb="5" eb="8">
      <t>ジムショ</t>
    </rPh>
    <rPh sb="8" eb="9">
      <t>ブン</t>
    </rPh>
    <phoneticPr fontId="3"/>
  </si>
  <si>
    <t>・届出対象事務所分のみ
・3ヶ月以内に撮影したカラーのもの
・写真台紙は参考例であり、様式不問</t>
    <rPh sb="5" eb="8">
      <t>ジムショ</t>
    </rPh>
    <rPh sb="8" eb="9">
      <t>ブン</t>
    </rPh>
    <phoneticPr fontId="3"/>
  </si>
  <si>
    <t>・届出対象事務所分のみ
・業者票・報酬額表の掲示位置を文字で図面内に明示</t>
    <rPh sb="5" eb="8">
      <t>ジムショ</t>
    </rPh>
    <rPh sb="8" eb="9">
      <t>ブン</t>
    </rPh>
    <phoneticPr fontId="3"/>
  </si>
  <si>
    <t>免許証書換え交付申請書</t>
    <rPh sb="0" eb="3">
      <t>メンキョショウ</t>
    </rPh>
    <rPh sb="3" eb="5">
      <t>カキカ</t>
    </rPh>
    <rPh sb="6" eb="8">
      <t>コウフ</t>
    </rPh>
    <rPh sb="8" eb="11">
      <t>シンセイショ</t>
    </rPh>
    <phoneticPr fontId="3"/>
  </si>
  <si>
    <t>着色セルに入力してください</t>
    <rPh sb="0" eb="2">
      <t>チャクショク</t>
    </rPh>
    <rPh sb="5" eb="7">
      <t>ニュウリョク</t>
    </rPh>
    <phoneticPr fontId="3"/>
  </si>
  <si>
    <t>https://www.soumu.go.jp/denshijiti/code.html</t>
    <phoneticPr fontId="3"/>
  </si>
  <si>
    <t>市区町村コード検索URL</t>
    <rPh sb="0" eb="2">
      <t>シク</t>
    </rPh>
    <rPh sb="2" eb="4">
      <t>チョウソン</t>
    </rPh>
    <rPh sb="7" eb="9">
      <t>ケンサク</t>
    </rPh>
    <phoneticPr fontId="3"/>
  </si>
  <si>
    <t>代表者の氏名を記載</t>
    <rPh sb="0" eb="3">
      <t>ダイヒョウシャ</t>
    </rPh>
    <rPh sb="4" eb="6">
      <t>シメイ</t>
    </rPh>
    <rPh sb="7" eb="9">
      <t>キサイ</t>
    </rPh>
    <phoneticPr fontId="3"/>
  </si>
  <si>
    <t>必須</t>
    <rPh sb="0" eb="2">
      <t>ヒッス</t>
    </rPh>
    <phoneticPr fontId="3"/>
  </si>
  <si>
    <t>※添付書類のうち、官公庁が発行する証明書類等は、免許申請書受付日から３ヶ月以内に発行されたものに限ります。</t>
    <rPh sb="40" eb="42">
      <t>ハッコウ</t>
    </rPh>
    <phoneticPr fontId="3"/>
  </si>
  <si>
    <t>書類に漏れがないか「□」にチェックを付けて確認し、届出書と合わせて提出ください。</t>
    <rPh sb="25" eb="27">
      <t>トドケデ</t>
    </rPh>
    <phoneticPr fontId="3"/>
  </si>
  <si>
    <t>・届出対象の就任者のうち、添付書類（３）を用いる役職の方のみ記載
・記載事項の詳細を必ず「手引き」で確認ください</t>
    <rPh sb="1" eb="3">
      <t>トドケデ</t>
    </rPh>
    <rPh sb="3" eb="5">
      <t>タイショウ</t>
    </rPh>
    <rPh sb="6" eb="8">
      <t>シュウニン</t>
    </rPh>
    <rPh sb="8" eb="9">
      <t>シャ</t>
    </rPh>
    <rPh sb="13" eb="15">
      <t>テンプ</t>
    </rPh>
    <rPh sb="15" eb="17">
      <t>ショルイ</t>
    </rPh>
    <rPh sb="21" eb="22">
      <t>モチ</t>
    </rPh>
    <rPh sb="24" eb="26">
      <t>ヤクショク</t>
    </rPh>
    <rPh sb="27" eb="28">
      <t>カタ</t>
    </rPh>
    <rPh sb="30" eb="32">
      <t>キサイ</t>
    </rPh>
    <phoneticPr fontId="3"/>
  </si>
  <si>
    <t>居所が確認できる書類</t>
    <rPh sb="0" eb="2">
      <t>キョショ</t>
    </rPh>
    <rPh sb="3" eb="5">
      <t>カクニン</t>
    </rPh>
    <rPh sb="8" eb="10">
      <t>ショルイ</t>
    </rPh>
    <phoneticPr fontId="3"/>
  </si>
  <si>
    <t>登記されていないことの証明書</t>
    <phoneticPr fontId="3"/>
  </si>
  <si>
    <t>必ず手引きを確認し、作成・添付ください。必要書類は変更内容によって異なります。</t>
    <rPh sb="0" eb="1">
      <t>カナラ</t>
    </rPh>
    <rPh sb="2" eb="4">
      <t>テビ</t>
    </rPh>
    <rPh sb="6" eb="8">
      <t>カクニン</t>
    </rPh>
    <rPh sb="10" eb="12">
      <t>サクセイ</t>
    </rPh>
    <rPh sb="13" eb="15">
      <t>テンプ</t>
    </rPh>
    <rPh sb="20" eb="22">
      <t>ヒツヨウ</t>
    </rPh>
    <rPh sb="22" eb="24">
      <t>ショルイ</t>
    </rPh>
    <rPh sb="25" eb="27">
      <t>ヘンコウ</t>
    </rPh>
    <rPh sb="27" eb="29">
      <t>ナイヨウ</t>
    </rPh>
    <rPh sb="33" eb="34">
      <t>コト</t>
    </rPh>
    <phoneticPr fontId="3"/>
  </si>
  <si>
    <r>
      <t>・</t>
    </r>
    <r>
      <rPr>
        <u/>
        <sz val="10"/>
        <rFont val="Meiryo UI"/>
        <family val="3"/>
        <charset val="128"/>
      </rPr>
      <t>代表者、政令使用人、専任の宅地建物取引士が、住民票に記載された住所に居住していない場合</t>
    </r>
    <r>
      <rPr>
        <sz val="10"/>
        <rFont val="Meiryo UI"/>
        <family val="3"/>
        <charset val="128"/>
      </rPr>
      <t xml:space="preserve">
・添付書類（８）、（９）には、住所と居所の双方を記載ください</t>
    </r>
    <rPh sb="1" eb="4">
      <t>ダイヒョウシャ</t>
    </rPh>
    <rPh sb="5" eb="7">
      <t>セイレイ</t>
    </rPh>
    <rPh sb="7" eb="10">
      <t>シヨウニン</t>
    </rPh>
    <rPh sb="23" eb="26">
      <t>ジュウミンヒョウ</t>
    </rPh>
    <rPh sb="27" eb="29">
      <t>キサイ</t>
    </rPh>
    <rPh sb="32" eb="34">
      <t>ジュウショ</t>
    </rPh>
    <rPh sb="35" eb="37">
      <t>キョジュウ</t>
    </rPh>
    <rPh sb="42" eb="44">
      <t>バアイ</t>
    </rPh>
    <rPh sb="46" eb="48">
      <t>テンプ</t>
    </rPh>
    <rPh sb="48" eb="50">
      <t>ショルイ</t>
    </rPh>
    <rPh sb="60" eb="62">
      <t>ジュウショ</t>
    </rPh>
    <rPh sb="63" eb="65">
      <t>キョショ</t>
    </rPh>
    <rPh sb="66" eb="68">
      <t>ソウホウ</t>
    </rPh>
    <rPh sb="69" eb="71">
      <t>キサイ</t>
    </rPh>
    <phoneticPr fontId="3"/>
  </si>
  <si>
    <r>
      <t>・</t>
    </r>
    <r>
      <rPr>
        <u/>
        <sz val="10"/>
        <rFont val="Meiryo UI"/>
        <family val="3"/>
        <charset val="128"/>
      </rPr>
      <t>専任の宅地建物取引士が他法人の非常勤役員を兼務している場合</t>
    </r>
    <r>
      <rPr>
        <sz val="10"/>
        <rFont val="Meiryo UI"/>
        <family val="3"/>
        <charset val="128"/>
      </rPr>
      <t xml:space="preserve">
・誓約書には、本店又は支店名を必ず記載ください</t>
    </r>
    <phoneticPr fontId="3"/>
  </si>
  <si>
    <r>
      <t>・</t>
    </r>
    <r>
      <rPr>
        <u/>
        <sz val="10"/>
        <rFont val="Meiryo UI"/>
        <family val="3"/>
        <charset val="128"/>
      </rPr>
      <t>商号又は名称、代表者氏名、主たる事務所の所在地に変更がある場合</t>
    </r>
    <r>
      <rPr>
        <sz val="10"/>
        <rFont val="Meiryo UI"/>
        <family val="3"/>
        <charset val="128"/>
      </rPr>
      <t xml:space="preserve">
・現在の免許証原本を添付
・免許証の郵送による交付を希望する場合は、送付用封筒（レターパックプラス推奨）</t>
    </r>
    <rPh sb="1" eb="3">
      <t>ショウゴウ</t>
    </rPh>
    <rPh sb="3" eb="4">
      <t>マタ</t>
    </rPh>
    <rPh sb="5" eb="7">
      <t>メイショウ</t>
    </rPh>
    <rPh sb="8" eb="11">
      <t>ダイヒョウシャ</t>
    </rPh>
    <rPh sb="11" eb="13">
      <t>シメイ</t>
    </rPh>
    <rPh sb="14" eb="15">
      <t>シュ</t>
    </rPh>
    <rPh sb="17" eb="20">
      <t>ジムショ</t>
    </rPh>
    <rPh sb="21" eb="24">
      <t>ショザイチ</t>
    </rPh>
    <rPh sb="25" eb="27">
      <t>ヘンコウ</t>
    </rPh>
    <rPh sb="30" eb="32">
      <t>バアイ</t>
    </rPh>
    <rPh sb="34" eb="36">
      <t>ゲンザイ</t>
    </rPh>
    <rPh sb="37" eb="40">
      <t>メンキョショウ</t>
    </rPh>
    <rPh sb="40" eb="42">
      <t>ゲンポン</t>
    </rPh>
    <rPh sb="43" eb="45">
      <t>テンプ</t>
    </rPh>
    <rPh sb="67" eb="69">
      <t>ソウフ</t>
    </rPh>
    <rPh sb="69" eb="70">
      <t>ヨウ</t>
    </rPh>
    <rPh sb="70" eb="72">
      <t>フウトウ</t>
    </rPh>
    <rPh sb="82" eb="84">
      <t>スイショウ</t>
    </rPh>
    <phoneticPr fontId="3"/>
  </si>
  <si>
    <t>※必要に応じて、追加書類の提出を求める場合があります。</t>
    <rPh sb="1" eb="3">
      <t>ヒツヨウ</t>
    </rPh>
    <rPh sb="4" eb="5">
      <t>オウ</t>
    </rPh>
    <rPh sb="8" eb="10">
      <t>ツイカ</t>
    </rPh>
    <rPh sb="10" eb="12">
      <t>ショルイ</t>
    </rPh>
    <rPh sb="13" eb="15">
      <t>テイシュツ</t>
    </rPh>
    <rPh sb="16" eb="17">
      <t>モト</t>
    </rPh>
    <rPh sb="19" eb="21">
      <t>バアイ</t>
    </rPh>
    <phoneticPr fontId="3"/>
  </si>
  <si>
    <t>・届出対象の就任者分（退任者分は不要）
・専任の宅地建物取引士のみに就任する場合
（添付書類（３）を用いる役職と専任の宅地建物取引士を兼任している場合は、（８）ではなく（３）にて作成し、（８）は不要）
・宅建士証の写しは不要
・記載事項の詳細を必ず「手引き」で確認ください</t>
    <rPh sb="3" eb="5">
      <t>タイショウ</t>
    </rPh>
    <rPh sb="11" eb="13">
      <t>タイニン</t>
    </rPh>
    <rPh sb="13" eb="14">
      <t>シャ</t>
    </rPh>
    <rPh sb="14" eb="15">
      <t>ブン</t>
    </rPh>
    <rPh sb="16" eb="18">
      <t>フヨウ</t>
    </rPh>
    <rPh sb="21" eb="31">
      <t>センニン</t>
    </rPh>
    <rPh sb="34" eb="36">
      <t>シュウニン</t>
    </rPh>
    <rPh sb="38" eb="40">
      <t>バアイ</t>
    </rPh>
    <rPh sb="42" eb="44">
      <t>テンプ</t>
    </rPh>
    <rPh sb="44" eb="46">
      <t>ショルイ</t>
    </rPh>
    <rPh sb="50" eb="51">
      <t>モチ</t>
    </rPh>
    <rPh sb="53" eb="55">
      <t>ヤクショク</t>
    </rPh>
    <rPh sb="56" eb="66">
      <t>センニン</t>
    </rPh>
    <rPh sb="67" eb="69">
      <t>ケンニン</t>
    </rPh>
    <rPh sb="73" eb="75">
      <t>バアイ</t>
    </rPh>
    <rPh sb="89" eb="91">
      <t>サクセイ</t>
    </rPh>
    <rPh sb="97" eb="99">
      <t>フヨウ</t>
    </rPh>
    <rPh sb="102" eb="105">
      <t>タッケンシ</t>
    </rPh>
    <rPh sb="105" eb="106">
      <t>ショウ</t>
    </rPh>
    <rPh sb="107" eb="108">
      <t>ウツ</t>
    </rPh>
    <rPh sb="110" eb="112">
      <t>フヨウ</t>
    </rPh>
    <rPh sb="114" eb="116">
      <t>キサイ</t>
    </rPh>
    <rPh sb="116" eb="118">
      <t>ジコウ</t>
    </rPh>
    <rPh sb="119" eb="121">
      <t>ショウサイ</t>
    </rPh>
    <rPh sb="122" eb="123">
      <t>カナラ</t>
    </rPh>
    <rPh sb="125" eb="127">
      <t>テビ</t>
    </rPh>
    <rPh sb="130" eb="132">
      <t>カクニン</t>
    </rPh>
    <phoneticPr fontId="3"/>
  </si>
  <si>
    <t>変更があった日から30日を超えた場合は、理由書を提出ください。</t>
    <rPh sb="0" eb="2">
      <t>ヘンコウ</t>
    </rPh>
    <rPh sb="6" eb="7">
      <t>ヒ</t>
    </rPh>
    <rPh sb="11" eb="12">
      <t>ニチ</t>
    </rPh>
    <rPh sb="13" eb="14">
      <t>コ</t>
    </rPh>
    <rPh sb="16" eb="18">
      <t>バアイ</t>
    </rPh>
    <rPh sb="20" eb="23">
      <t>リユウショ</t>
    </rPh>
    <rPh sb="24" eb="26">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</si>
</sst>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e\.m\.d;@"/>
    <numFmt numFmtId="177" formatCode="[&lt;=999]000;[&lt;=9999]000\-00;000\-0000"/>
    <numFmt numFmtId="178" formatCode="00"/>
    <numFmt numFmtId="179" formatCode="[DBNum3]ggge&quot;年&quot;m&quot;月&quot;d&quot;日&quot;"/>
    <numFmt numFmtId="180" formatCode="[$-411]ggge&quot;年&quot;m&quot;月&quot;d&quot;日&quot;;@"/>
  </numFmts>
  <fonts count="4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明朝"/>
      <family val="1"/>
      <charset val="128"/>
    </font>
    <font>
      <sz val="9"/>
      <name val="ＭＳ 明朝"/>
      <family val="1"/>
      <charset val="128"/>
    </font>
    <font>
      <b/>
      <sz val="18"/>
      <name val="ＭＳ 明朝"/>
      <family val="1"/>
      <charset val="128"/>
    </font>
    <font>
      <sz val="6"/>
      <name val="ＭＳ 明朝"/>
      <family val="1"/>
      <charset val="128"/>
    </font>
    <font>
      <sz val="5"/>
      <name val="ＭＳ 明朝"/>
      <family val="1"/>
      <charset val="128"/>
    </font>
    <font>
      <b/>
      <sz val="14"/>
      <name val="ＭＳ 明朝"/>
      <family val="1"/>
      <charset val="128"/>
    </font>
    <font>
      <sz val="10"/>
      <name val="ＭＳ 明朝"/>
      <family val="1"/>
      <charset val="128"/>
    </font>
    <font>
      <sz val="14"/>
      <name val="ＭＳ 明朝"/>
      <family val="1"/>
      <charset val="128"/>
    </font>
    <font>
      <sz val="12"/>
      <name val="ＭＳ 明朝"/>
      <family val="1"/>
      <charset val="128"/>
    </font>
    <font>
      <sz val="16"/>
      <name val="ＭＳ 明朝"/>
      <family val="1"/>
      <charset val="128"/>
    </font>
    <font>
      <sz val="10"/>
      <name val="ＭＳ Ｐゴシック"/>
      <family val="3"/>
      <charset val="128"/>
    </font>
    <font>
      <b/>
      <sz val="10"/>
      <name val="ＭＳ Ｐ明朝"/>
      <family val="1"/>
      <charset val="128"/>
    </font>
    <font>
      <b/>
      <sz val="10"/>
      <name val="ＭＳ 明朝"/>
      <family val="1"/>
      <charset val="128"/>
    </font>
    <font>
      <sz val="12"/>
      <name val="ＭＳ Ｐゴシック"/>
      <family val="3"/>
      <charset val="128"/>
    </font>
    <font>
      <b/>
      <sz val="26"/>
      <name val="ＭＳ 明朝"/>
      <family val="1"/>
      <charset val="128"/>
    </font>
    <font>
      <sz val="26"/>
      <name val="ＭＳ 明朝"/>
      <family val="1"/>
      <charset val="128"/>
    </font>
    <font>
      <sz val="26"/>
      <name val="ＭＳ Ｐゴシック"/>
      <family val="3"/>
      <charset val="128"/>
    </font>
    <font>
      <sz val="11"/>
      <name val="ＭＳ 明朝"/>
      <family val="1"/>
      <charset val="128"/>
    </font>
    <font>
      <sz val="11"/>
      <name val="ＭＳ Ｐゴシック"/>
      <family val="3"/>
      <charset val="128"/>
    </font>
    <font>
      <sz val="10"/>
      <color rgb="FFFF0000"/>
      <name val="ＭＳ 明朝"/>
      <family val="1"/>
      <charset val="128"/>
    </font>
    <font>
      <u/>
      <sz val="11"/>
      <color theme="10"/>
      <name val="ＭＳ Ｐゴシック"/>
      <family val="3"/>
      <charset val="128"/>
    </font>
    <font>
      <sz val="11"/>
      <name val="Meiryo UI"/>
      <family val="3"/>
      <charset val="128"/>
    </font>
    <font>
      <sz val="10"/>
      <name val="Meiryo UI"/>
      <family val="3"/>
      <charset val="128"/>
    </font>
    <font>
      <sz val="9"/>
      <color indexed="53"/>
      <name val="MS P ゴシック"/>
      <family val="3"/>
      <charset val="128"/>
    </font>
    <font>
      <sz val="8"/>
      <color theme="3"/>
      <name val="ＭＳ 明朝"/>
      <family val="1"/>
      <charset val="128"/>
    </font>
    <font>
      <sz val="9"/>
      <color theme="3"/>
      <name val="ＭＳ 明朝"/>
      <family val="1"/>
      <charset val="128"/>
    </font>
    <font>
      <sz val="14"/>
      <name val="Meiryo UI"/>
      <family val="3"/>
      <charset val="128"/>
    </font>
    <font>
      <u/>
      <sz val="9"/>
      <name val="ＭＳ 明朝"/>
      <family val="1"/>
      <charset val="128"/>
    </font>
    <font>
      <sz val="9"/>
      <name val="ＭＳ Ｐゴシック"/>
      <family val="3"/>
      <charset val="128"/>
    </font>
    <font>
      <sz val="9"/>
      <color rgb="FFFF0000"/>
      <name val="ＭＳ 明朝"/>
      <family val="1"/>
      <charset val="128"/>
    </font>
    <font>
      <b/>
      <sz val="11"/>
      <color indexed="53"/>
      <name val="MS P ゴシック"/>
      <family val="3"/>
      <charset val="128"/>
    </font>
    <font>
      <b/>
      <sz val="18"/>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10"/>
      <color rgb="FFFF0000"/>
      <name val="Meiryo UI"/>
      <family val="3"/>
      <charset val="128"/>
    </font>
    <font>
      <u/>
      <sz val="10"/>
      <color theme="10"/>
      <name val="ＭＳ Ｐゴシック"/>
      <family val="3"/>
      <charset val="128"/>
    </font>
    <font>
      <u/>
      <sz val="10"/>
      <name val="Meiryo UI"/>
      <family val="3"/>
      <charset val="128"/>
    </font>
    <font>
      <b/>
      <sz val="14"/>
      <color rgb="FFFF0000"/>
      <name val="ＭＳ 明朝"/>
      <family val="1"/>
      <charset val="128"/>
    </font>
    <font>
      <sz val="10"/>
      <color theme="4"/>
      <name val="Meiryo UI"/>
      <family val="3"/>
      <charset val="128"/>
    </font>
    <font>
      <sz val="11"/>
      <name val="ＭＳ Ｐゴシック"/>
      <family val="3"/>
    </font>
    <font>
      <b/>
      <sz val="11"/>
      <color theme="3"/>
      <name val="ＭＳ 明朝"/>
      <family val="1"/>
      <charset val="128"/>
    </font>
    <font>
      <sz val="6"/>
      <color rgb="FFFF0000"/>
      <name val="ＭＳ Ｐ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57">
    <border>
      <left/>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top/>
      <bottom style="dotted">
        <color indexed="64"/>
      </bottom>
      <diagonal/>
    </border>
    <border>
      <left style="hair">
        <color auto="1"/>
      </left>
      <right/>
      <top/>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s>
  <cellStyleXfs count="7">
    <xf numFmtId="0" fontId="0" fillId="0" borderId="0">
      <alignment vertical="center"/>
    </xf>
    <xf numFmtId="0" fontId="2" fillId="0" borderId="0">
      <alignment vertical="center"/>
    </xf>
    <xf numFmtId="38" fontId="22" fillId="0" borderId="0" applyFont="0" applyFill="0" applyBorder="0" applyAlignment="0" applyProtection="0">
      <alignment vertical="center"/>
    </xf>
    <xf numFmtId="0" fontId="24" fillId="0" borderId="0" applyNumberFormat="0" applyFill="0" applyBorder="0" applyAlignment="0" applyProtection="0">
      <alignment vertical="center"/>
    </xf>
    <xf numFmtId="0" fontId="1" fillId="0" borderId="0">
      <alignment vertical="center"/>
    </xf>
    <xf numFmtId="0" fontId="44" fillId="0" borderId="0">
      <alignment vertical="center"/>
    </xf>
    <xf numFmtId="6" fontId="22" fillId="0" borderId="0" applyFont="0" applyFill="0" applyBorder="0" applyAlignment="0" applyProtection="0">
      <alignment vertical="center"/>
    </xf>
  </cellStyleXfs>
  <cellXfs count="531">
    <xf numFmtId="0" fontId="0" fillId="0" borderId="0" xfId="0">
      <alignment vertical="center"/>
    </xf>
    <xf numFmtId="0" fontId="4" fillId="0" borderId="0" xfId="0" applyFont="1">
      <alignment vertical="center"/>
    </xf>
    <xf numFmtId="0" fontId="5" fillId="0" borderId="0" xfId="0" applyFont="1">
      <alignment vertical="center"/>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5" fillId="0" borderId="12" xfId="0" applyFont="1" applyBorder="1">
      <alignment vertical="center"/>
    </xf>
    <xf numFmtId="0" fontId="5" fillId="0" borderId="13" xfId="0" applyFont="1" applyBorder="1">
      <alignment vertical="center"/>
    </xf>
    <xf numFmtId="49" fontId="5" fillId="0" borderId="14" xfId="0" applyNumberFormat="1" applyFont="1" applyBorder="1" applyAlignment="1">
      <alignment horizontal="center" vertical="center"/>
    </xf>
    <xf numFmtId="49" fontId="5" fillId="0" borderId="15" xfId="0" applyNumberFormat="1" applyFont="1" applyBorder="1" applyAlignment="1">
      <alignment horizontal="center" vertical="center"/>
    </xf>
    <xf numFmtId="0" fontId="5" fillId="0" borderId="14" xfId="0" applyFont="1" applyBorder="1">
      <alignment vertical="center"/>
    </xf>
    <xf numFmtId="0" fontId="5" fillId="0" borderId="15" xfId="0" applyFont="1" applyBorder="1">
      <alignment vertical="center"/>
    </xf>
    <xf numFmtId="49" fontId="5" fillId="0" borderId="16" xfId="0" applyNumberFormat="1" applyFont="1" applyBorder="1" applyAlignment="1">
      <alignment horizontal="center" vertical="center"/>
    </xf>
    <xf numFmtId="49" fontId="5" fillId="0" borderId="0" xfId="0" applyNumberFormat="1" applyFont="1">
      <alignment vertical="center"/>
    </xf>
    <xf numFmtId="49" fontId="8" fillId="0" borderId="18" xfId="0" applyNumberFormat="1" applyFont="1" applyBorder="1" applyAlignment="1">
      <alignment horizontal="left" vertical="center"/>
    </xf>
    <xf numFmtId="0" fontId="8" fillId="0" borderId="19" xfId="0" applyFont="1" applyBorder="1">
      <alignment vertical="center"/>
    </xf>
    <xf numFmtId="0" fontId="8" fillId="0" borderId="0" xfId="0" applyFont="1">
      <alignment vertical="center"/>
    </xf>
    <xf numFmtId="49" fontId="8" fillId="0" borderId="20" xfId="0" applyNumberFormat="1" applyFont="1" applyBorder="1">
      <alignment vertical="center"/>
    </xf>
    <xf numFmtId="49" fontId="5" fillId="0" borderId="21" xfId="0" applyNumberFormat="1" applyFont="1" applyBorder="1">
      <alignment vertical="center"/>
    </xf>
    <xf numFmtId="49" fontId="5" fillId="0" borderId="22" xfId="0" applyNumberFormat="1" applyFont="1" applyBorder="1">
      <alignment vertical="center"/>
    </xf>
    <xf numFmtId="49" fontId="5" fillId="0" borderId="23" xfId="0" applyNumberFormat="1" applyFont="1" applyBorder="1">
      <alignment vertical="center"/>
    </xf>
    <xf numFmtId="49" fontId="5" fillId="0" borderId="12" xfId="0" applyNumberFormat="1" applyFont="1" applyBorder="1">
      <alignment vertical="center"/>
    </xf>
    <xf numFmtId="49" fontId="5" fillId="0" borderId="13" xfId="0" applyNumberFormat="1" applyFont="1" applyBorder="1">
      <alignment vertical="center"/>
    </xf>
    <xf numFmtId="49" fontId="8" fillId="0" borderId="0" xfId="0" applyNumberFormat="1" applyFont="1">
      <alignment vertical="center"/>
    </xf>
    <xf numFmtId="49" fontId="5" fillId="0" borderId="43" xfId="0" applyNumberFormat="1" applyFont="1" applyBorder="1" applyAlignment="1">
      <alignment horizontal="center" vertical="center"/>
    </xf>
    <xf numFmtId="0" fontId="10" fillId="0" borderId="0" xfId="0" applyFont="1">
      <alignment vertical="center"/>
    </xf>
    <xf numFmtId="0" fontId="10" fillId="0" borderId="40" xfId="0" applyFont="1" applyBorder="1">
      <alignment vertical="center"/>
    </xf>
    <xf numFmtId="0" fontId="10" fillId="0" borderId="38" xfId="0" applyFont="1" applyBorder="1" applyAlignment="1">
      <alignment horizontal="distributed" vertical="center"/>
    </xf>
    <xf numFmtId="0" fontId="10" fillId="0" borderId="39" xfId="0" applyFont="1" applyBorder="1">
      <alignment vertical="center"/>
    </xf>
    <xf numFmtId="0" fontId="10" fillId="0" borderId="27" xfId="0" applyFont="1" applyBorder="1" applyAlignment="1">
      <alignment horizontal="right" vertical="center"/>
    </xf>
    <xf numFmtId="0" fontId="10" fillId="0" borderId="27" xfId="0" applyFont="1" applyBorder="1">
      <alignment vertical="center"/>
    </xf>
    <xf numFmtId="0" fontId="10" fillId="0" borderId="36" xfId="0" applyFont="1" applyBorder="1">
      <alignment vertical="center"/>
    </xf>
    <xf numFmtId="49" fontId="10" fillId="0" borderId="0" xfId="0" applyNumberFormat="1" applyFont="1" applyAlignment="1">
      <alignment horizontal="right" vertical="center"/>
    </xf>
    <xf numFmtId="0" fontId="10" fillId="0" borderId="44" xfId="0" applyFont="1" applyBorder="1">
      <alignment vertical="center"/>
    </xf>
    <xf numFmtId="0" fontId="12" fillId="0" borderId="0" xfId="0" applyFont="1">
      <alignment vertical="center"/>
    </xf>
    <xf numFmtId="0" fontId="12" fillId="0" borderId="31" xfId="0" applyFont="1" applyBorder="1">
      <alignment vertical="center"/>
    </xf>
    <xf numFmtId="0" fontId="12" fillId="0" borderId="32" xfId="0" applyFont="1" applyBorder="1">
      <alignment vertical="center"/>
    </xf>
    <xf numFmtId="0" fontId="9" fillId="0" borderId="33" xfId="0" applyFont="1" applyBorder="1" applyAlignment="1">
      <alignment horizontal="center" vertical="center"/>
    </xf>
    <xf numFmtId="0" fontId="10" fillId="0" borderId="0" xfId="0" applyFont="1" applyAlignment="1">
      <alignment horizontal="distributed" vertical="center"/>
    </xf>
    <xf numFmtId="0" fontId="12" fillId="0" borderId="0" xfId="0" applyFont="1" applyAlignment="1">
      <alignment vertical="center" wrapText="1"/>
    </xf>
    <xf numFmtId="49" fontId="10" fillId="0" borderId="0" xfId="0" applyNumberFormat="1" applyFont="1">
      <alignment vertical="center"/>
    </xf>
    <xf numFmtId="49" fontId="10" fillId="0" borderId="0" xfId="0" applyNumberFormat="1" applyFont="1" applyAlignment="1">
      <alignment horizontal="right" vertical="center" wrapText="1"/>
    </xf>
    <xf numFmtId="49"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shrinkToFit="1"/>
    </xf>
    <xf numFmtId="0" fontId="5" fillId="0" borderId="0" xfId="0" applyFont="1" applyAlignment="1">
      <alignment horizontal="left" vertical="center"/>
    </xf>
    <xf numFmtId="0" fontId="5" fillId="0" borderId="0" xfId="0" applyFont="1" applyAlignment="1">
      <alignment horizontal="distributed" vertical="center"/>
    </xf>
    <xf numFmtId="0" fontId="7" fillId="0" borderId="0" xfId="0" applyFont="1">
      <alignment vertical="center"/>
    </xf>
    <xf numFmtId="0" fontId="15" fillId="0" borderId="0" xfId="0" applyFont="1">
      <alignment vertical="center"/>
    </xf>
    <xf numFmtId="49" fontId="4" fillId="0" borderId="0" xfId="0" applyNumberFormat="1" applyFont="1" applyAlignment="1">
      <alignment horizontal="center" vertical="center"/>
    </xf>
    <xf numFmtId="0" fontId="5" fillId="0" borderId="0" xfId="0" applyFont="1" applyAlignment="1">
      <alignment horizontal="center" vertical="center" textRotation="255"/>
    </xf>
    <xf numFmtId="0" fontId="5" fillId="0" borderId="52" xfId="0" applyFont="1" applyBorder="1">
      <alignment vertical="center"/>
    </xf>
    <xf numFmtId="0" fontId="5" fillId="0" borderId="52" xfId="0" applyFont="1" applyBorder="1" applyAlignment="1">
      <alignment horizontal="center" vertical="center"/>
    </xf>
    <xf numFmtId="49" fontId="5" fillId="0" borderId="33" xfId="0" applyNumberFormat="1" applyFont="1" applyBorder="1">
      <alignment vertical="center"/>
    </xf>
    <xf numFmtId="49" fontId="5" fillId="0" borderId="17" xfId="0" applyNumberFormat="1" applyFont="1" applyBorder="1" applyAlignment="1">
      <alignment horizontal="center" vertical="center"/>
    </xf>
    <xf numFmtId="0" fontId="16" fillId="0" borderId="0" xfId="0" applyFont="1">
      <alignment vertical="center"/>
    </xf>
    <xf numFmtId="0" fontId="5" fillId="0" borderId="0" xfId="0" applyFont="1" applyAlignment="1">
      <alignment vertical="center" textRotation="255"/>
    </xf>
    <xf numFmtId="0" fontId="17" fillId="0" borderId="0" xfId="0" applyFont="1">
      <alignment vertical="center"/>
    </xf>
    <xf numFmtId="0" fontId="19" fillId="0" borderId="0" xfId="0" applyFont="1">
      <alignment vertical="center"/>
    </xf>
    <xf numFmtId="0" fontId="20" fillId="0" borderId="0" xfId="0" applyFont="1">
      <alignment vertical="center"/>
    </xf>
    <xf numFmtId="0" fontId="12" fillId="0" borderId="0" xfId="0" applyFont="1" applyAlignment="1">
      <alignment horizontal="distributed" vertical="center"/>
    </xf>
    <xf numFmtId="0" fontId="12" fillId="0" borderId="0" xfId="0" applyFont="1" applyAlignment="1">
      <alignment horizontal="distributed" vertical="distributed"/>
    </xf>
    <xf numFmtId="49" fontId="5" fillId="0" borderId="24" xfId="0" applyNumberFormat="1" applyFont="1" applyBorder="1" applyAlignment="1">
      <alignment horizontal="distributed" vertical="center"/>
    </xf>
    <xf numFmtId="49" fontId="5" fillId="0" borderId="12"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5" fillId="0" borderId="41" xfId="0" applyNumberFormat="1" applyFont="1" applyBorder="1" applyAlignment="1">
      <alignment horizontal="center" vertical="center"/>
    </xf>
    <xf numFmtId="49" fontId="5" fillId="0" borderId="33" xfId="0" applyNumberFormat="1" applyFont="1" applyBorder="1" applyAlignment="1">
      <alignment horizontal="center" vertical="center"/>
    </xf>
    <xf numFmtId="0" fontId="5" fillId="0" borderId="4" xfId="0" applyFont="1" applyBorder="1" applyAlignment="1">
      <alignment horizontal="center" vertical="center"/>
    </xf>
    <xf numFmtId="0" fontId="10" fillId="0" borderId="0" xfId="0" applyFont="1" applyAlignment="1">
      <alignment horizontal="right" vertical="center"/>
    </xf>
    <xf numFmtId="0" fontId="12" fillId="0" borderId="0" xfId="0" applyFont="1" applyAlignment="1">
      <alignment horizontal="center" vertical="center"/>
    </xf>
    <xf numFmtId="0" fontId="10" fillId="0" borderId="0" xfId="0" applyFont="1" applyAlignment="1">
      <alignment horizontal="center" vertical="center"/>
    </xf>
    <xf numFmtId="0" fontId="10" fillId="0" borderId="20" xfId="0" applyFont="1" applyBorder="1" applyAlignment="1">
      <alignment horizontal="center" vertical="center"/>
    </xf>
    <xf numFmtId="0" fontId="10" fillId="0" borderId="36" xfId="0" applyFont="1" applyBorder="1" applyAlignment="1">
      <alignment horizontal="center" vertical="center"/>
    </xf>
    <xf numFmtId="0" fontId="10" fillId="0" borderId="44" xfId="0" applyFont="1" applyBorder="1" applyAlignment="1">
      <alignment horizontal="center" vertical="center"/>
    </xf>
    <xf numFmtId="0" fontId="10" fillId="0" borderId="40"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9" fillId="0" borderId="0" xfId="0" applyFont="1" applyAlignment="1">
      <alignment horizontal="center" vertical="center"/>
    </xf>
    <xf numFmtId="0" fontId="10" fillId="0" borderId="44" xfId="0" applyFont="1" applyBorder="1" applyAlignment="1">
      <alignment horizontal="left" vertical="center"/>
    </xf>
    <xf numFmtId="0" fontId="10" fillId="0" borderId="0" xfId="0" applyFont="1" applyAlignment="1">
      <alignment horizontal="left" vertical="center" wrapText="1"/>
    </xf>
    <xf numFmtId="0" fontId="10" fillId="0" borderId="19"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50" xfId="0" applyNumberFormat="1" applyFont="1" applyBorder="1" applyAlignment="1">
      <alignment horizontal="center" vertical="center"/>
    </xf>
    <xf numFmtId="49" fontId="5" fillId="0" borderId="51" xfId="0" applyNumberFormat="1"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3" xfId="0" applyBorder="1" applyAlignment="1">
      <alignment horizontal="center" vertical="center"/>
    </xf>
    <xf numFmtId="0" fontId="12" fillId="0" borderId="0" xfId="0" applyFont="1" applyAlignment="1">
      <alignment horizontal="left" vertical="center" indent="3"/>
    </xf>
    <xf numFmtId="0" fontId="5" fillId="0" borderId="0" xfId="0" applyFont="1" applyAlignment="1">
      <alignment horizontal="right" vertical="center"/>
    </xf>
    <xf numFmtId="38" fontId="10" fillId="0" borderId="0" xfId="2" applyFont="1" applyBorder="1" applyAlignment="1">
      <alignment vertical="center"/>
    </xf>
    <xf numFmtId="38" fontId="10" fillId="0" borderId="0" xfId="2" applyFont="1" applyBorder="1" applyAlignment="1">
      <alignment horizontal="distributed" vertical="center"/>
    </xf>
    <xf numFmtId="38" fontId="10" fillId="0" borderId="0" xfId="2" applyFont="1" applyBorder="1" applyAlignment="1">
      <alignment horizontal="center" vertical="center"/>
    </xf>
    <xf numFmtId="38" fontId="10" fillId="0" borderId="0" xfId="2" applyFont="1" applyBorder="1" applyAlignment="1">
      <alignment vertical="center" wrapText="1"/>
    </xf>
    <xf numFmtId="38" fontId="10" fillId="0" borderId="0" xfId="2" applyFont="1" applyBorder="1" applyAlignment="1">
      <alignment horizontal="distributed" vertical="center" wrapText="1"/>
    </xf>
    <xf numFmtId="0" fontId="10" fillId="0" borderId="0" xfId="0" applyFont="1" applyAlignment="1">
      <alignment vertical="top" wrapText="1"/>
    </xf>
    <xf numFmtId="49" fontId="5" fillId="0" borderId="34" xfId="0" applyNumberFormat="1" applyFont="1" applyBorder="1" applyAlignment="1">
      <alignment horizontal="center" vertical="center"/>
    </xf>
    <xf numFmtId="0" fontId="5" fillId="0" borderId="53" xfId="0" applyFont="1" applyBorder="1">
      <alignment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6" xfId="0" applyFont="1" applyBorder="1" applyAlignment="1">
      <alignment horizontal="center" vertical="center"/>
    </xf>
    <xf numFmtId="0" fontId="5" fillId="0" borderId="20" xfId="0" applyFont="1" applyBorder="1">
      <alignment vertical="center"/>
    </xf>
    <xf numFmtId="0" fontId="5" fillId="0" borderId="35" xfId="0" applyFont="1" applyBorder="1" applyAlignment="1">
      <alignment horizontal="center" vertical="center"/>
    </xf>
    <xf numFmtId="0" fontId="5" fillId="0" borderId="35" xfId="0" applyFont="1" applyBorder="1">
      <alignment vertical="center"/>
    </xf>
    <xf numFmtId="0" fontId="5" fillId="0" borderId="44" xfId="0" applyFont="1" applyBorder="1" applyAlignment="1">
      <alignment horizontal="center" vertical="center"/>
    </xf>
    <xf numFmtId="49" fontId="5" fillId="0" borderId="27" xfId="0" applyNumberFormat="1" applyFont="1" applyBorder="1" applyAlignment="1">
      <alignment horizontal="center" vertical="center"/>
    </xf>
    <xf numFmtId="0" fontId="5" fillId="0" borderId="37" xfId="0" applyFont="1" applyBorder="1" applyAlignment="1">
      <alignment horizontal="center" vertical="center"/>
    </xf>
    <xf numFmtId="0" fontId="5" fillId="0" borderId="0" xfId="0" applyFont="1" applyAlignment="1">
      <alignment horizontal="distributed" vertical="center" shrinkToFit="1"/>
    </xf>
    <xf numFmtId="0" fontId="25" fillId="0" borderId="0" xfId="0" applyFont="1">
      <alignment vertical="center"/>
    </xf>
    <xf numFmtId="0" fontId="25" fillId="0" borderId="0" xfId="0" applyFont="1" applyAlignment="1">
      <alignment horizontal="center" vertical="center"/>
    </xf>
    <xf numFmtId="0" fontId="26" fillId="0" borderId="0" xfId="0" applyFont="1">
      <alignment vertical="center"/>
    </xf>
    <xf numFmtId="0" fontId="5" fillId="0" borderId="12" xfId="0" applyFont="1" applyBorder="1" applyAlignment="1">
      <alignment horizontal="center" vertical="center"/>
    </xf>
    <xf numFmtId="0" fontId="5" fillId="0" borderId="41" xfId="0" applyFont="1" applyBorder="1" applyAlignment="1">
      <alignment horizontal="center" vertical="center"/>
    </xf>
    <xf numFmtId="0" fontId="5" fillId="0" borderId="33"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178" fontId="5" fillId="0" borderId="45" xfId="0" applyNumberFormat="1" applyFont="1" applyBorder="1">
      <alignment vertical="center"/>
    </xf>
    <xf numFmtId="0" fontId="5" fillId="0" borderId="44" xfId="0" applyFont="1" applyBorder="1">
      <alignment vertical="center"/>
    </xf>
    <xf numFmtId="178" fontId="5" fillId="0" borderId="36" xfId="0" applyNumberFormat="1" applyFont="1" applyBorder="1">
      <alignment vertical="center"/>
    </xf>
    <xf numFmtId="0" fontId="5" fillId="0" borderId="37" xfId="0" applyFont="1" applyBorder="1">
      <alignment vertical="center"/>
    </xf>
    <xf numFmtId="0" fontId="24" fillId="0" borderId="0" xfId="3">
      <alignment vertical="center"/>
    </xf>
    <xf numFmtId="49" fontId="5" fillId="2" borderId="0" xfId="0" applyNumberFormat="1" applyFont="1" applyFill="1" applyProtection="1">
      <alignment vertical="center"/>
      <protection locked="0"/>
    </xf>
    <xf numFmtId="49" fontId="5" fillId="3" borderId="0" xfId="0" applyNumberFormat="1" applyFont="1" applyFill="1" applyProtection="1">
      <alignment vertical="center"/>
      <protection locked="0"/>
    </xf>
    <xf numFmtId="0" fontId="5" fillId="2" borderId="0" xfId="0" applyFont="1" applyFill="1" applyProtection="1">
      <alignment vertical="center"/>
      <protection locked="0"/>
    </xf>
    <xf numFmtId="0" fontId="5" fillId="0" borderId="0" xfId="0" applyFont="1" applyAlignment="1">
      <alignment horizontal="left" vertical="center" indent="1"/>
    </xf>
    <xf numFmtId="0" fontId="5" fillId="3" borderId="0" xfId="0" applyFont="1" applyFill="1" applyProtection="1">
      <alignment vertical="center"/>
      <protection locked="0"/>
    </xf>
    <xf numFmtId="0" fontId="5" fillId="0" borderId="11"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31" xfId="0" applyFont="1" applyBorder="1" applyAlignment="1">
      <alignment horizontal="center" vertical="center"/>
    </xf>
    <xf numFmtId="178" fontId="5" fillId="2" borderId="0" xfId="0" applyNumberFormat="1" applyFont="1" applyFill="1" applyAlignment="1" applyProtection="1">
      <alignment horizontal="left" vertical="center" indent="1"/>
      <protection locked="0"/>
    </xf>
    <xf numFmtId="0" fontId="5" fillId="3" borderId="0" xfId="0" applyFont="1" applyFill="1" applyAlignment="1" applyProtection="1">
      <alignment horizontal="left" vertical="center" indent="1"/>
      <protection locked="0"/>
    </xf>
    <xf numFmtId="0" fontId="0" fillId="0" borderId="0" xfId="0" applyAlignment="1">
      <alignment horizontal="center" vertical="center"/>
    </xf>
    <xf numFmtId="0" fontId="5" fillId="2" borderId="0" xfId="0" applyFont="1" applyFill="1" applyAlignment="1" applyProtection="1">
      <alignment horizontal="left" vertical="center" indent="1"/>
      <protection locked="0"/>
    </xf>
    <xf numFmtId="0" fontId="5" fillId="0" borderId="20" xfId="0" applyFont="1" applyBorder="1" applyAlignment="1">
      <alignment horizontal="center" vertical="center"/>
    </xf>
    <xf numFmtId="0" fontId="5" fillId="0" borderId="35" xfId="0" applyFont="1" applyBorder="1" applyAlignment="1">
      <alignment horizontal="left" vertical="center"/>
    </xf>
    <xf numFmtId="178" fontId="5" fillId="0" borderId="0" xfId="0" applyNumberFormat="1" applyFont="1">
      <alignment vertical="center"/>
    </xf>
    <xf numFmtId="0" fontId="28" fillId="0" borderId="0" xfId="0" applyFont="1" applyAlignment="1">
      <alignment horizontal="right" vertical="center" shrinkToFit="1"/>
    </xf>
    <xf numFmtId="0" fontId="5" fillId="2" borderId="0" xfId="0" applyFont="1" applyFill="1" applyAlignment="1" applyProtection="1">
      <alignment vertical="center" shrinkToFit="1"/>
      <protection locked="0"/>
    </xf>
    <xf numFmtId="0" fontId="5" fillId="3" borderId="0" xfId="0" applyFont="1" applyFill="1" applyAlignment="1" applyProtection="1">
      <alignment vertical="center" shrinkToFit="1"/>
      <protection locked="0"/>
    </xf>
    <xf numFmtId="49" fontId="5" fillId="0" borderId="29" xfId="0" applyNumberFormat="1" applyFont="1" applyBorder="1" applyAlignment="1">
      <alignment horizontal="center" vertical="center"/>
    </xf>
    <xf numFmtId="0" fontId="29" fillId="0" borderId="53" xfId="0" applyFont="1" applyBorder="1">
      <alignment vertical="center"/>
    </xf>
    <xf numFmtId="0" fontId="30" fillId="0" borderId="0" xfId="0" applyFont="1" applyAlignment="1">
      <alignment horizontal="centerContinuous" vertical="center"/>
    </xf>
    <xf numFmtId="0" fontId="25" fillId="0" borderId="0" xfId="0" applyFont="1" applyAlignment="1">
      <alignment horizontal="centerContinuous" vertical="center"/>
    </xf>
    <xf numFmtId="0" fontId="26" fillId="0" borderId="0" xfId="0" applyFont="1" applyAlignment="1">
      <alignment horizontal="centerContinuous" vertical="center"/>
    </xf>
    <xf numFmtId="0" fontId="5" fillId="0" borderId="35" xfId="0" applyFont="1" applyBorder="1" applyAlignment="1">
      <alignment horizontal="left" vertical="center" indent="1"/>
    </xf>
    <xf numFmtId="0" fontId="5" fillId="0" borderId="44" xfId="0" applyFont="1" applyBorder="1" applyAlignment="1">
      <alignment horizontal="left" vertical="center" indent="1"/>
    </xf>
    <xf numFmtId="0" fontId="5" fillId="0" borderId="37" xfId="0" applyFont="1" applyBorder="1" applyAlignment="1">
      <alignment horizontal="left" vertical="center" indent="1"/>
    </xf>
    <xf numFmtId="0" fontId="5" fillId="0" borderId="45" xfId="0" applyFont="1" applyBorder="1">
      <alignment vertical="center"/>
    </xf>
    <xf numFmtId="0" fontId="5" fillId="0" borderId="36" xfId="0" applyFont="1" applyBorder="1">
      <alignment vertical="center"/>
    </xf>
    <xf numFmtId="49" fontId="5" fillId="3" borderId="4" xfId="0" applyNumberFormat="1" applyFont="1" applyFill="1" applyBorder="1" applyAlignment="1" applyProtection="1">
      <alignment horizontal="center" vertical="center"/>
      <protection locked="0"/>
    </xf>
    <xf numFmtId="0" fontId="5" fillId="0" borderId="54" xfId="0" applyFont="1" applyBorder="1">
      <alignment vertical="center"/>
    </xf>
    <xf numFmtId="0" fontId="5" fillId="0" borderId="55" xfId="0" applyFont="1" applyBorder="1">
      <alignment vertical="center"/>
    </xf>
    <xf numFmtId="0" fontId="5" fillId="0" borderId="56" xfId="0" applyFont="1" applyBorder="1">
      <alignment vertical="center"/>
    </xf>
    <xf numFmtId="49" fontId="5" fillId="2" borderId="4" xfId="0" applyNumberFormat="1" applyFont="1" applyFill="1" applyBorder="1" applyAlignment="1" applyProtection="1">
      <alignment horizontal="center" vertical="center"/>
      <protection locked="0"/>
    </xf>
    <xf numFmtId="0" fontId="29" fillId="0" borderId="0" xfId="0" applyFont="1">
      <alignmen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49" xfId="0" applyFont="1" applyBorder="1" applyAlignment="1">
      <alignment horizontal="center" vertical="center"/>
    </xf>
    <xf numFmtId="0" fontId="5" fillId="0" borderId="3" xfId="0" applyFont="1" applyBorder="1" applyAlignment="1">
      <alignment horizontal="center" vertical="center" shrinkToFit="1"/>
    </xf>
    <xf numFmtId="0" fontId="31" fillId="0" borderId="41" xfId="0" applyFont="1" applyBorder="1">
      <alignment vertical="center"/>
    </xf>
    <xf numFmtId="0" fontId="5" fillId="0" borderId="33" xfId="0" applyFont="1" applyBorder="1">
      <alignment vertical="center"/>
    </xf>
    <xf numFmtId="0" fontId="31" fillId="0" borderId="33" xfId="0" applyFont="1" applyBorder="1">
      <alignment vertical="center"/>
    </xf>
    <xf numFmtId="0" fontId="31" fillId="0" borderId="0" xfId="0" applyFont="1">
      <alignment vertical="center"/>
    </xf>
    <xf numFmtId="0" fontId="21" fillId="0" borderId="0" xfId="0" applyFo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49" fontId="5" fillId="0" borderId="53" xfId="0" applyNumberFormat="1" applyFont="1" applyBorder="1">
      <alignment vertical="center"/>
    </xf>
    <xf numFmtId="0" fontId="5" fillId="0" borderId="53" xfId="0" applyFont="1" applyBorder="1" applyAlignment="1">
      <alignment horizontal="left" vertical="center" indent="1"/>
    </xf>
    <xf numFmtId="176" fontId="5" fillId="0" borderId="0" xfId="0" applyNumberFormat="1" applyFont="1" applyAlignment="1">
      <alignment horizontal="left" vertical="center"/>
    </xf>
    <xf numFmtId="176" fontId="5" fillId="2" borderId="0" xfId="0" applyNumberFormat="1" applyFont="1" applyFill="1" applyAlignment="1" applyProtection="1">
      <alignment horizontal="left" vertical="center"/>
      <protection locked="0"/>
    </xf>
    <xf numFmtId="0" fontId="33" fillId="0" borderId="53" xfId="0" applyFont="1" applyBorder="1">
      <alignment vertical="center"/>
    </xf>
    <xf numFmtId="49" fontId="12" fillId="2" borderId="39" xfId="0" applyNumberFormat="1" applyFont="1" applyFill="1" applyBorder="1" applyAlignment="1" applyProtection="1">
      <alignment horizontal="right" vertical="center"/>
      <protection locked="0"/>
    </xf>
    <xf numFmtId="49" fontId="12" fillId="3" borderId="39" xfId="0" applyNumberFormat="1" applyFont="1" applyFill="1" applyBorder="1" applyAlignment="1" applyProtection="1">
      <alignment horizontal="right" vertical="center"/>
      <protection locked="0"/>
    </xf>
    <xf numFmtId="0" fontId="33" fillId="0" borderId="0" xfId="0" applyFont="1">
      <alignment vertical="center"/>
    </xf>
    <xf numFmtId="0" fontId="5" fillId="3" borderId="0" xfId="0" applyFont="1" applyFill="1" applyAlignment="1" applyProtection="1">
      <alignment horizontal="left" vertical="center"/>
      <protection locked="0"/>
    </xf>
    <xf numFmtId="0" fontId="5" fillId="2" borderId="20" xfId="0" applyFont="1" applyFill="1" applyBorder="1" applyAlignment="1" applyProtection="1">
      <alignment horizontal="center" vertical="center"/>
      <protection locked="0"/>
    </xf>
    <xf numFmtId="0" fontId="5" fillId="2" borderId="45"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176" fontId="5" fillId="3" borderId="0" xfId="0" applyNumberFormat="1" applyFont="1" applyFill="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3" borderId="0" xfId="0" applyFont="1" applyFill="1" applyAlignment="1">
      <alignment horizontal="left" vertical="center"/>
    </xf>
    <xf numFmtId="178" fontId="5" fillId="0" borderId="0" xfId="0" applyNumberFormat="1" applyFont="1" applyAlignment="1" applyProtection="1">
      <alignment horizontal="left" vertical="center" indent="1"/>
      <protection locked="0"/>
    </xf>
    <xf numFmtId="49" fontId="5" fillId="0" borderId="4" xfId="0" applyNumberFormat="1" applyFont="1" applyBorder="1" applyAlignment="1" applyProtection="1">
      <alignment horizontal="center" vertical="center"/>
      <protection locked="0"/>
    </xf>
    <xf numFmtId="0" fontId="1" fillId="0" borderId="0" xfId="4">
      <alignment vertical="center"/>
    </xf>
    <xf numFmtId="0" fontId="35" fillId="0" borderId="0" xfId="0" applyFont="1" applyAlignment="1">
      <alignment horizontal="center" vertical="center"/>
    </xf>
    <xf numFmtId="0" fontId="37" fillId="0" borderId="0" xfId="0" applyFont="1">
      <alignment vertical="center"/>
    </xf>
    <xf numFmtId="176" fontId="37" fillId="0" borderId="0" xfId="0" applyNumberFormat="1" applyFont="1">
      <alignment vertical="center"/>
    </xf>
    <xf numFmtId="0" fontId="1" fillId="0" borderId="0" xfId="4" applyAlignment="1">
      <alignment horizontal="center" vertical="center"/>
    </xf>
    <xf numFmtId="0" fontId="38" fillId="0" borderId="0" xfId="4" applyFont="1">
      <alignment vertical="center"/>
    </xf>
    <xf numFmtId="0" fontId="39" fillId="0" borderId="0" xfId="0" applyFont="1">
      <alignment vertical="center"/>
    </xf>
    <xf numFmtId="0" fontId="39" fillId="0" borderId="0" xfId="0" applyFont="1" applyAlignment="1">
      <alignment horizontal="left" vertical="center"/>
    </xf>
    <xf numFmtId="0" fontId="26" fillId="0" borderId="19" xfId="0" applyFont="1" applyBorder="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xf>
    <xf numFmtId="0" fontId="26" fillId="0" borderId="19" xfId="0" applyFont="1" applyBorder="1">
      <alignment vertical="center"/>
    </xf>
    <xf numFmtId="0" fontId="40" fillId="0" borderId="0" xfId="3" applyFont="1" applyBorder="1">
      <alignment vertical="center"/>
    </xf>
    <xf numFmtId="0" fontId="26" fillId="4" borderId="19" xfId="0" applyFont="1" applyFill="1" applyBorder="1" applyAlignment="1">
      <alignment horizontal="center" vertical="center"/>
    </xf>
    <xf numFmtId="180" fontId="5" fillId="3" borderId="0" xfId="0" applyNumberFormat="1" applyFont="1" applyFill="1" applyAlignment="1" applyProtection="1">
      <alignment horizontal="left" vertical="center"/>
      <protection locked="0"/>
    </xf>
    <xf numFmtId="0" fontId="26" fillId="0" borderId="0" xfId="0" applyFont="1" applyAlignment="1">
      <alignment horizontal="right" vertical="center"/>
    </xf>
    <xf numFmtId="0" fontId="42" fillId="0" borderId="0" xfId="0" applyFont="1">
      <alignment vertical="center"/>
    </xf>
    <xf numFmtId="49" fontId="40" fillId="0" borderId="0" xfId="3" applyNumberFormat="1" applyFont="1">
      <alignment vertical="center"/>
    </xf>
    <xf numFmtId="0" fontId="43" fillId="0" borderId="0" xfId="0" applyFont="1">
      <alignment vertical="center"/>
    </xf>
    <xf numFmtId="0" fontId="43" fillId="0" borderId="0" xfId="0" applyFont="1" applyAlignment="1">
      <alignment vertical="center" wrapText="1"/>
    </xf>
    <xf numFmtId="0" fontId="45" fillId="0" borderId="53" xfId="5" applyFont="1" applyBorder="1">
      <alignment vertical="center"/>
    </xf>
    <xf numFmtId="0" fontId="46" fillId="0" borderId="53" xfId="0" applyFont="1" applyBorder="1" applyAlignment="1">
      <alignment horizontal="center" vertical="center" shrinkToFit="1"/>
    </xf>
    <xf numFmtId="0" fontId="26" fillId="0" borderId="39" xfId="0" applyFont="1" applyBorder="1" applyAlignment="1">
      <alignment horizontal="left" vertical="center" wrapText="1"/>
    </xf>
    <xf numFmtId="0" fontId="26" fillId="0" borderId="40" xfId="0" applyFont="1" applyBorder="1" applyAlignment="1">
      <alignment horizontal="left" vertical="center"/>
    </xf>
    <xf numFmtId="0" fontId="26" fillId="0" borderId="40" xfId="0" applyFont="1" applyBorder="1" applyAlignment="1">
      <alignment horizontal="left" vertical="center" wrapText="1"/>
    </xf>
    <xf numFmtId="0" fontId="26" fillId="0" borderId="39" xfId="0" applyFont="1" applyBorder="1" applyAlignment="1">
      <alignment horizontal="left" vertical="center"/>
    </xf>
    <xf numFmtId="0" fontId="26" fillId="4" borderId="39" xfId="0" applyFont="1" applyFill="1" applyBorder="1" applyAlignment="1">
      <alignment horizontal="left" vertical="center"/>
    </xf>
    <xf numFmtId="0" fontId="26" fillId="4" borderId="40" xfId="0" applyFont="1" applyFill="1" applyBorder="1" applyAlignment="1">
      <alignment horizontal="left" vertical="center"/>
    </xf>
    <xf numFmtId="0" fontId="10" fillId="0" borderId="0" xfId="0" applyFont="1" applyAlignment="1">
      <alignment horizontal="left" vertical="center"/>
    </xf>
    <xf numFmtId="0" fontId="5" fillId="0" borderId="33"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24" xfId="0" applyFont="1" applyBorder="1" applyAlignment="1">
      <alignment horizontal="center" vertical="center"/>
    </xf>
    <xf numFmtId="0" fontId="5" fillId="0" borderId="13" xfId="0" applyFont="1" applyBorder="1" applyAlignment="1">
      <alignment horizontal="center" vertical="center"/>
    </xf>
    <xf numFmtId="0" fontId="5" fillId="0" borderId="24" xfId="0" applyFont="1" applyBorder="1" applyAlignment="1">
      <alignment horizontal="distributed" vertical="center"/>
    </xf>
    <xf numFmtId="0" fontId="5" fillId="0" borderId="0" xfId="0" applyFont="1" applyAlignment="1">
      <alignment horizontal="distributed" vertical="center"/>
    </xf>
    <xf numFmtId="0" fontId="5" fillId="2" borderId="0" xfId="0" applyFont="1" applyFill="1" applyAlignment="1" applyProtection="1">
      <alignment horizontal="left" vertical="center" shrinkToFit="1"/>
      <protection locked="0"/>
    </xf>
    <xf numFmtId="177" fontId="5" fillId="3" borderId="0" xfId="0" applyNumberFormat="1" applyFont="1" applyFill="1" applyAlignment="1" applyProtection="1">
      <alignment horizontal="left" vertical="center"/>
      <protection locked="0"/>
    </xf>
    <xf numFmtId="0" fontId="5" fillId="2" borderId="0" xfId="0" applyFont="1" applyFill="1" applyAlignment="1" applyProtection="1">
      <alignment horizontal="left" vertical="center" wrapText="1"/>
      <protection locked="0"/>
    </xf>
    <xf numFmtId="0" fontId="5" fillId="0" borderId="0" xfId="0" applyFont="1" applyAlignment="1">
      <alignment horizontal="left" vertical="center" wrapText="1"/>
    </xf>
    <xf numFmtId="49" fontId="5" fillId="2" borderId="0" xfId="0" applyNumberFormat="1" applyFont="1" applyFill="1" applyAlignment="1" applyProtection="1">
      <alignment horizontal="left" vertical="center"/>
      <protection locked="0"/>
    </xf>
    <xf numFmtId="49" fontId="5" fillId="3" borderId="0" xfId="0" applyNumberFormat="1" applyFont="1" applyFill="1" applyAlignment="1" applyProtection="1">
      <alignment horizontal="left" vertical="center"/>
      <protection locked="0"/>
    </xf>
    <xf numFmtId="0" fontId="5" fillId="0" borderId="12" xfId="0" applyFont="1" applyBorder="1" applyAlignment="1">
      <alignment vertical="center" shrinkToFit="1"/>
    </xf>
    <xf numFmtId="0" fontId="0" fillId="0" borderId="24" xfId="0" applyBorder="1" applyAlignment="1">
      <alignment vertical="center" shrinkToFit="1"/>
    </xf>
    <xf numFmtId="0" fontId="0" fillId="0" borderId="13" xfId="0" applyBorder="1" applyAlignment="1">
      <alignment vertical="center" shrinkToFit="1"/>
    </xf>
    <xf numFmtId="49" fontId="5" fillId="0" borderId="12"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13" xfId="0" applyNumberFormat="1" applyFont="1" applyBorder="1" applyAlignment="1">
      <alignment horizontal="center" vertical="center"/>
    </xf>
    <xf numFmtId="0" fontId="5" fillId="2" borderId="12" xfId="0" applyFont="1" applyFill="1" applyBorder="1" applyAlignment="1" applyProtection="1">
      <alignment vertical="center" shrinkToFit="1"/>
      <protection locked="0"/>
    </xf>
    <xf numFmtId="0" fontId="0" fillId="2" borderId="24" xfId="0"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5" fillId="3" borderId="12" xfId="0" applyFont="1" applyFill="1" applyBorder="1" applyAlignment="1" applyProtection="1">
      <alignment vertical="center" shrinkToFit="1"/>
      <protection locked="0"/>
    </xf>
    <xf numFmtId="0" fontId="0" fillId="3" borderId="24" xfId="0" applyFill="1" applyBorder="1" applyAlignment="1" applyProtection="1">
      <alignment vertical="center" shrinkToFit="1"/>
      <protection locked="0"/>
    </xf>
    <xf numFmtId="0" fontId="0" fillId="3" borderId="13" xfId="0" applyFill="1" applyBorder="1" applyAlignment="1" applyProtection="1">
      <alignment vertical="center" shrinkToFit="1"/>
      <protection locked="0"/>
    </xf>
    <xf numFmtId="0" fontId="5" fillId="0" borderId="27" xfId="0" applyFont="1" applyBorder="1" applyAlignment="1">
      <alignment horizontal="center" vertical="center"/>
    </xf>
    <xf numFmtId="0" fontId="5" fillId="0" borderId="11" xfId="0" applyFont="1" applyBorder="1" applyAlignment="1">
      <alignment horizontal="center" vertical="center" textRotation="255"/>
    </xf>
    <xf numFmtId="0" fontId="5" fillId="0" borderId="25" xfId="0" applyFont="1" applyBorder="1" applyAlignment="1">
      <alignment horizontal="center" vertical="center" textRotation="255"/>
    </xf>
    <xf numFmtId="0" fontId="5" fillId="0" borderId="26" xfId="0" applyFont="1" applyBorder="1" applyAlignment="1">
      <alignment horizontal="center" vertical="center" textRotation="255"/>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0" fillId="0" borderId="25" xfId="0" applyBorder="1">
      <alignment vertical="center"/>
    </xf>
    <xf numFmtId="0" fontId="0" fillId="0" borderId="26" xfId="0" applyBorder="1">
      <alignment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49" fontId="5" fillId="0" borderId="24" xfId="0" applyNumberFormat="1" applyFont="1" applyBorder="1" applyAlignment="1">
      <alignment horizontal="distributed" vertical="center"/>
    </xf>
    <xf numFmtId="0" fontId="5" fillId="0" borderId="11" xfId="0" applyFont="1" applyBorder="1" applyAlignment="1">
      <alignment horizontal="center" vertical="center" textRotation="255" shrinkToFit="1"/>
    </xf>
    <xf numFmtId="0" fontId="5" fillId="0" borderId="26" xfId="0" applyFont="1" applyBorder="1" applyAlignment="1">
      <alignment horizontal="center" vertical="center" textRotation="255" shrinkToFit="1"/>
    </xf>
    <xf numFmtId="0" fontId="5" fillId="0" borderId="12"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13" xfId="0" applyFont="1" applyBorder="1" applyAlignment="1">
      <alignment horizontal="center" vertical="center" shrinkToFit="1"/>
    </xf>
    <xf numFmtId="49" fontId="5" fillId="0" borderId="31"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34" xfId="0" applyNumberFormat="1" applyFont="1" applyBorder="1" applyAlignment="1">
      <alignment horizontal="center" vertical="center"/>
    </xf>
    <xf numFmtId="49" fontId="5" fillId="0" borderId="35" xfId="0" applyNumberFormat="1" applyFont="1" applyBorder="1" applyAlignment="1">
      <alignment horizontal="center" vertical="center"/>
    </xf>
    <xf numFmtId="49" fontId="5" fillId="0" borderId="28" xfId="0" applyNumberFormat="1" applyFont="1" applyBorder="1" applyAlignment="1">
      <alignment horizontal="center" vertical="center"/>
    </xf>
    <xf numFmtId="49" fontId="5" fillId="0" borderId="29"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5" fillId="0" borderId="41" xfId="0" applyNumberFormat="1" applyFont="1" applyBorder="1" applyAlignment="1">
      <alignment horizontal="center" vertical="center"/>
    </xf>
    <xf numFmtId="49" fontId="5" fillId="0" borderId="33" xfId="0" applyNumberFormat="1" applyFont="1" applyBorder="1" applyAlignment="1">
      <alignment horizontal="center" vertical="center"/>
    </xf>
    <xf numFmtId="49" fontId="5" fillId="0" borderId="42" xfId="0" applyNumberFormat="1" applyFont="1" applyBorder="1" applyAlignment="1">
      <alignment horizontal="center" vertical="center"/>
    </xf>
    <xf numFmtId="49" fontId="5" fillId="3" borderId="28" xfId="0" applyNumberFormat="1" applyFont="1" applyFill="1" applyBorder="1" applyAlignment="1" applyProtection="1">
      <alignment horizontal="left" vertical="center"/>
      <protection locked="0"/>
    </xf>
    <xf numFmtId="49" fontId="5" fillId="3" borderId="29" xfId="0" applyNumberFormat="1" applyFont="1" applyFill="1" applyBorder="1" applyAlignment="1" applyProtection="1">
      <alignment horizontal="left" vertical="center"/>
      <protection locked="0"/>
    </xf>
    <xf numFmtId="49" fontId="5" fillId="3" borderId="30" xfId="0" applyNumberFormat="1" applyFont="1" applyFill="1" applyBorder="1" applyAlignment="1" applyProtection="1">
      <alignment horizontal="left" vertical="center"/>
      <protection locked="0"/>
    </xf>
    <xf numFmtId="49" fontId="5" fillId="3" borderId="41" xfId="0" applyNumberFormat="1" applyFont="1" applyFill="1" applyBorder="1" applyAlignment="1" applyProtection="1">
      <alignment horizontal="left" vertical="center"/>
      <protection locked="0"/>
    </xf>
    <xf numFmtId="49" fontId="5" fillId="3" borderId="33" xfId="0" applyNumberFormat="1" applyFont="1" applyFill="1" applyBorder="1" applyAlignment="1" applyProtection="1">
      <alignment horizontal="left" vertical="center"/>
      <protection locked="0"/>
    </xf>
    <xf numFmtId="49" fontId="5" fillId="3" borderId="42" xfId="0" applyNumberFormat="1" applyFont="1" applyFill="1" applyBorder="1" applyAlignment="1" applyProtection="1">
      <alignment horizontal="left" vertical="center"/>
      <protection locked="0"/>
    </xf>
    <xf numFmtId="49" fontId="5" fillId="0" borderId="0" xfId="0" applyNumberFormat="1" applyFont="1" applyAlignment="1">
      <alignment horizontal="center" vertical="center"/>
    </xf>
    <xf numFmtId="49" fontId="5" fillId="0" borderId="12" xfId="0" applyNumberFormat="1" applyFont="1" applyBorder="1" applyAlignment="1">
      <alignment horizontal="center" vertical="center" shrinkToFit="1"/>
    </xf>
    <xf numFmtId="49" fontId="5" fillId="0" borderId="24"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5" fillId="0" borderId="29" xfId="0" applyNumberFormat="1" applyFont="1" applyBorder="1" applyAlignment="1">
      <alignment horizontal="distributed" vertical="center"/>
    </xf>
    <xf numFmtId="49" fontId="5" fillId="0" borderId="33" xfId="0" applyNumberFormat="1" applyFont="1" applyBorder="1" applyAlignment="1">
      <alignment horizontal="distributed" vertical="center"/>
    </xf>
    <xf numFmtId="49" fontId="5" fillId="2" borderId="12" xfId="0" applyNumberFormat="1" applyFont="1" applyFill="1" applyBorder="1" applyAlignment="1" applyProtection="1">
      <alignment horizontal="left" vertical="center" shrinkToFit="1"/>
      <protection locked="0"/>
    </xf>
    <xf numFmtId="0" fontId="0" fillId="2" borderId="24" xfId="0" applyFill="1" applyBorder="1" applyAlignment="1" applyProtection="1">
      <alignment horizontal="left" vertical="center" shrinkToFit="1"/>
      <protection locked="0"/>
    </xf>
    <xf numFmtId="0" fontId="0" fillId="2" borderId="13" xfId="0" applyFill="1" applyBorder="1" applyAlignment="1" applyProtection="1">
      <alignment horizontal="left" vertical="center" shrinkToFit="1"/>
      <protection locked="0"/>
    </xf>
    <xf numFmtId="49" fontId="5" fillId="3" borderId="12" xfId="0" applyNumberFormat="1" applyFont="1" applyFill="1" applyBorder="1" applyAlignment="1" applyProtection="1">
      <alignment horizontal="left" vertical="center" shrinkToFit="1"/>
      <protection locked="0"/>
    </xf>
    <xf numFmtId="0" fontId="0" fillId="3" borderId="24" xfId="0" applyFill="1" applyBorder="1" applyAlignment="1" applyProtection="1">
      <alignment horizontal="left" vertical="center" shrinkToFit="1"/>
      <protection locked="0"/>
    </xf>
    <xf numFmtId="0" fontId="0" fillId="3" borderId="13" xfId="0" applyFill="1" applyBorder="1" applyAlignment="1" applyProtection="1">
      <alignment horizontal="left" vertical="center" shrinkToFit="1"/>
      <protection locked="0"/>
    </xf>
    <xf numFmtId="0" fontId="5" fillId="3" borderId="28" xfId="0" applyFont="1" applyFill="1" applyBorder="1" applyAlignment="1" applyProtection="1">
      <alignment horizontal="left" vertical="center" wrapText="1"/>
      <protection locked="0"/>
    </xf>
    <xf numFmtId="0" fontId="5" fillId="3" borderId="29" xfId="0" applyFont="1" applyFill="1" applyBorder="1" applyAlignment="1" applyProtection="1">
      <alignment horizontal="left" vertical="center" wrapText="1"/>
      <protection locked="0"/>
    </xf>
    <xf numFmtId="0" fontId="5" fillId="3" borderId="30" xfId="0" applyFont="1" applyFill="1" applyBorder="1" applyAlignment="1" applyProtection="1">
      <alignment horizontal="left" vertical="center" wrapText="1"/>
      <protection locked="0"/>
    </xf>
    <xf numFmtId="0" fontId="5" fillId="3" borderId="41" xfId="0" applyFont="1" applyFill="1" applyBorder="1" applyAlignment="1" applyProtection="1">
      <alignment horizontal="left" vertical="center" wrapText="1"/>
      <protection locked="0"/>
    </xf>
    <xf numFmtId="0" fontId="5" fillId="3" borderId="33" xfId="0" applyFont="1" applyFill="1" applyBorder="1" applyAlignment="1" applyProtection="1">
      <alignment horizontal="left" vertical="center" wrapText="1"/>
      <protection locked="0"/>
    </xf>
    <xf numFmtId="0" fontId="5" fillId="3" borderId="42" xfId="0" applyFont="1" applyFill="1" applyBorder="1" applyAlignment="1" applyProtection="1">
      <alignment horizontal="left" vertical="center" wrapText="1"/>
      <protection locked="0"/>
    </xf>
    <xf numFmtId="179" fontId="5" fillId="0" borderId="24" xfId="0" applyNumberFormat="1" applyFont="1" applyBorder="1" applyAlignment="1">
      <alignment horizontal="center" vertical="center"/>
    </xf>
    <xf numFmtId="0" fontId="0" fillId="0" borderId="24" xfId="0" applyBorder="1" applyAlignment="1">
      <alignment horizontal="center" vertical="center"/>
    </xf>
    <xf numFmtId="49" fontId="5" fillId="2" borderId="12" xfId="0" applyNumberFormat="1" applyFont="1" applyFill="1" applyBorder="1" applyAlignment="1" applyProtection="1">
      <alignment horizontal="center" vertical="center" shrinkToFit="1"/>
      <protection locked="0"/>
    </xf>
    <xf numFmtId="0" fontId="0" fillId="2" borderId="24" xfId="0" applyFill="1" applyBorder="1" applyAlignment="1" applyProtection="1">
      <alignment horizontal="center" vertical="center" shrinkToFit="1"/>
      <protection locked="0"/>
    </xf>
    <xf numFmtId="0" fontId="0" fillId="2" borderId="13" xfId="0" applyFill="1" applyBorder="1" applyAlignment="1" applyProtection="1">
      <alignment horizontal="center" vertical="center" shrinkToFit="1"/>
      <protection locked="0"/>
    </xf>
    <xf numFmtId="49" fontId="5" fillId="3" borderId="12" xfId="0" applyNumberFormat="1" applyFont="1" applyFill="1" applyBorder="1" applyAlignment="1" applyProtection="1">
      <alignment horizontal="center" vertical="center" shrinkToFit="1"/>
      <protection locked="0"/>
    </xf>
    <xf numFmtId="0" fontId="0" fillId="3" borderId="24" xfId="0" applyFill="1" applyBorder="1" applyAlignment="1" applyProtection="1">
      <alignment horizontal="center" vertical="center" shrinkToFit="1"/>
      <protection locked="0"/>
    </xf>
    <xf numFmtId="0" fontId="0" fillId="3" borderId="13" xfId="0" applyFill="1" applyBorder="1" applyAlignment="1" applyProtection="1">
      <alignment horizontal="center" vertical="center" shrinkToFit="1"/>
      <protection locked="0"/>
    </xf>
    <xf numFmtId="179" fontId="10" fillId="2" borderId="34" xfId="0" applyNumberFormat="1" applyFont="1" applyFill="1" applyBorder="1" applyAlignment="1" applyProtection="1">
      <alignment horizontal="center" vertical="center" shrinkToFit="1"/>
      <protection locked="0"/>
    </xf>
    <xf numFmtId="179" fontId="10" fillId="2" borderId="35" xfId="0" applyNumberFormat="1" applyFont="1" applyFill="1" applyBorder="1" applyAlignment="1" applyProtection="1">
      <alignment horizontal="center" vertical="center" shrinkToFit="1"/>
      <protection locked="0"/>
    </xf>
    <xf numFmtId="0" fontId="23" fillId="3" borderId="20" xfId="0" applyFont="1" applyFill="1" applyBorder="1" applyAlignment="1" applyProtection="1">
      <alignment horizontal="left" vertical="center" wrapText="1"/>
      <protection locked="0"/>
    </xf>
    <xf numFmtId="0" fontId="23" fillId="3" borderId="34" xfId="0" applyFont="1" applyFill="1" applyBorder="1" applyAlignment="1" applyProtection="1">
      <alignment horizontal="left" vertical="center" wrapText="1"/>
      <protection locked="0"/>
    </xf>
    <xf numFmtId="0" fontId="23" fillId="3" borderId="35" xfId="0" applyFont="1" applyFill="1" applyBorder="1" applyAlignment="1" applyProtection="1">
      <alignment horizontal="left" vertical="center" wrapText="1"/>
      <protection locked="0"/>
    </xf>
    <xf numFmtId="0" fontId="23" fillId="3" borderId="36" xfId="0" applyFont="1" applyFill="1" applyBorder="1" applyAlignment="1" applyProtection="1">
      <alignment horizontal="left" vertical="center" wrapText="1"/>
      <protection locked="0"/>
    </xf>
    <xf numFmtId="0" fontId="23" fillId="3" borderId="27" xfId="0" applyFont="1" applyFill="1" applyBorder="1" applyAlignment="1" applyProtection="1">
      <alignment horizontal="left" vertical="center" wrapText="1"/>
      <protection locked="0"/>
    </xf>
    <xf numFmtId="0" fontId="23" fillId="3" borderId="37" xfId="0" applyFont="1" applyFill="1" applyBorder="1" applyAlignment="1" applyProtection="1">
      <alignment horizontal="left" vertical="center" wrapText="1"/>
      <protection locked="0"/>
    </xf>
    <xf numFmtId="179" fontId="10" fillId="3" borderId="27" xfId="0" applyNumberFormat="1" applyFont="1" applyFill="1" applyBorder="1" applyAlignment="1" applyProtection="1">
      <alignment horizontal="center" vertical="center" shrinkToFit="1"/>
      <protection locked="0"/>
    </xf>
    <xf numFmtId="179" fontId="10" fillId="3" borderId="37" xfId="0" applyNumberFormat="1" applyFont="1" applyFill="1" applyBorder="1" applyAlignment="1" applyProtection="1">
      <alignment horizontal="center" vertical="center" shrinkToFit="1"/>
      <protection locked="0"/>
    </xf>
    <xf numFmtId="180" fontId="10" fillId="2" borderId="0" xfId="0" applyNumberFormat="1" applyFont="1" applyFill="1" applyAlignment="1" applyProtection="1">
      <alignment horizontal="center" vertical="center"/>
      <protection locked="0"/>
    </xf>
    <xf numFmtId="0" fontId="10" fillId="2" borderId="20" xfId="0" applyFont="1" applyFill="1" applyBorder="1" applyAlignment="1" applyProtection="1">
      <alignment horizontal="left" vertical="center" wrapText="1"/>
      <protection locked="0"/>
    </xf>
    <xf numFmtId="0" fontId="10" fillId="2" borderId="34" xfId="0" applyFont="1" applyFill="1" applyBorder="1" applyAlignment="1" applyProtection="1">
      <alignment horizontal="left" vertical="center" wrapText="1"/>
      <protection locked="0"/>
    </xf>
    <xf numFmtId="0" fontId="10" fillId="2" borderId="35" xfId="0" applyFont="1" applyFill="1" applyBorder="1" applyAlignment="1" applyProtection="1">
      <alignment horizontal="left" vertical="center" wrapText="1"/>
      <protection locked="0"/>
    </xf>
    <xf numFmtId="0" fontId="10" fillId="2" borderId="36" xfId="0" applyFont="1" applyFill="1" applyBorder="1" applyAlignment="1" applyProtection="1">
      <alignment horizontal="left" vertical="center" wrapText="1"/>
      <protection locked="0"/>
    </xf>
    <xf numFmtId="0" fontId="10" fillId="2" borderId="27" xfId="0" applyFont="1" applyFill="1" applyBorder="1" applyAlignment="1" applyProtection="1">
      <alignment horizontal="left" vertical="center" wrapText="1"/>
      <protection locked="0"/>
    </xf>
    <xf numFmtId="0" fontId="10" fillId="2" borderId="37" xfId="0" applyFont="1" applyFill="1" applyBorder="1" applyAlignment="1" applyProtection="1">
      <alignment horizontal="left" vertical="center" wrapText="1"/>
      <protection locked="0"/>
    </xf>
    <xf numFmtId="0" fontId="23" fillId="2" borderId="20" xfId="0" applyFont="1" applyFill="1" applyBorder="1" applyAlignment="1" applyProtection="1">
      <alignment horizontal="left" vertical="center" wrapText="1"/>
      <protection locked="0"/>
    </xf>
    <xf numFmtId="0" fontId="23" fillId="2" borderId="34" xfId="0" applyFont="1" applyFill="1" applyBorder="1" applyAlignment="1" applyProtection="1">
      <alignment horizontal="left" vertical="center" wrapText="1"/>
      <protection locked="0"/>
    </xf>
    <xf numFmtId="0" fontId="23" fillId="2" borderId="35" xfId="0" applyFont="1" applyFill="1" applyBorder="1" applyAlignment="1" applyProtection="1">
      <alignment horizontal="left" vertical="center" wrapText="1"/>
      <protection locked="0"/>
    </xf>
    <xf numFmtId="0" fontId="23" fillId="2" borderId="36" xfId="0" applyFont="1" applyFill="1" applyBorder="1" applyAlignment="1" applyProtection="1">
      <alignment horizontal="left" vertical="center" wrapText="1"/>
      <protection locked="0"/>
    </xf>
    <xf numFmtId="0" fontId="23" fillId="2" borderId="27" xfId="0" applyFont="1" applyFill="1" applyBorder="1" applyAlignment="1" applyProtection="1">
      <alignment horizontal="left" vertical="center" wrapText="1"/>
      <protection locked="0"/>
    </xf>
    <xf numFmtId="0" fontId="23" fillId="2" borderId="37" xfId="0" applyFont="1" applyFill="1" applyBorder="1" applyAlignment="1" applyProtection="1">
      <alignment horizontal="left" vertical="center" wrapText="1"/>
      <protection locked="0"/>
    </xf>
    <xf numFmtId="0" fontId="10" fillId="2" borderId="39" xfId="0" applyFont="1" applyFill="1" applyBorder="1" applyAlignment="1" applyProtection="1">
      <alignment horizontal="center" vertical="center" shrinkToFit="1"/>
      <protection locked="0"/>
    </xf>
    <xf numFmtId="0" fontId="10" fillId="2" borderId="40" xfId="0" applyFont="1" applyFill="1" applyBorder="1" applyAlignment="1" applyProtection="1">
      <alignment horizontal="center" vertical="center" shrinkToFit="1"/>
      <protection locked="0"/>
    </xf>
    <xf numFmtId="0" fontId="10" fillId="0" borderId="20" xfId="0" applyFont="1" applyBorder="1" applyAlignment="1">
      <alignment horizontal="center" vertical="center"/>
    </xf>
    <xf numFmtId="0" fontId="10" fillId="0" borderId="45" xfId="0" applyFont="1" applyBorder="1" applyAlignment="1">
      <alignment horizontal="center" vertical="center"/>
    </xf>
    <xf numFmtId="0" fontId="10" fillId="0" borderId="36" xfId="0" applyFont="1" applyBorder="1" applyAlignment="1">
      <alignment horizontal="center" vertical="center"/>
    </xf>
    <xf numFmtId="0" fontId="10" fillId="0" borderId="34" xfId="0" applyFont="1" applyBorder="1" applyAlignment="1">
      <alignment horizontal="center" vertical="center"/>
    </xf>
    <xf numFmtId="0" fontId="10" fillId="0" borderId="0" xfId="0" applyFont="1" applyAlignment="1">
      <alignment horizontal="center" vertical="center"/>
    </xf>
    <xf numFmtId="0" fontId="10" fillId="0" borderId="27"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7" xfId="0" applyFont="1" applyBorder="1" applyAlignment="1">
      <alignment horizontal="center" vertical="center"/>
    </xf>
    <xf numFmtId="0" fontId="10" fillId="0" borderId="39" xfId="0" applyFont="1" applyBorder="1" applyAlignment="1">
      <alignment horizontal="center" vertical="center"/>
    </xf>
    <xf numFmtId="0" fontId="10" fillId="0" borderId="38" xfId="0" applyFont="1" applyBorder="1" applyAlignment="1">
      <alignment horizontal="center" vertical="center"/>
    </xf>
    <xf numFmtId="0" fontId="10" fillId="0" borderId="40" xfId="0" applyFont="1" applyBorder="1" applyAlignment="1">
      <alignment horizontal="center" vertical="center"/>
    </xf>
    <xf numFmtId="180" fontId="23" fillId="2" borderId="20" xfId="0" applyNumberFormat="1" applyFont="1" applyFill="1" applyBorder="1" applyAlignment="1" applyProtection="1">
      <alignment horizontal="left" vertical="center" wrapText="1" shrinkToFit="1"/>
      <protection locked="0"/>
    </xf>
    <xf numFmtId="180" fontId="23" fillId="2" borderId="34" xfId="0" applyNumberFormat="1" applyFont="1" applyFill="1" applyBorder="1" applyAlignment="1" applyProtection="1">
      <alignment horizontal="left" vertical="center" wrapText="1" shrinkToFit="1"/>
      <protection locked="0"/>
    </xf>
    <xf numFmtId="180" fontId="23" fillId="2" borderId="35" xfId="0" applyNumberFormat="1" applyFont="1" applyFill="1" applyBorder="1" applyAlignment="1" applyProtection="1">
      <alignment horizontal="left" vertical="center" wrapText="1" shrinkToFit="1"/>
      <protection locked="0"/>
    </xf>
    <xf numFmtId="180" fontId="23" fillId="2" borderId="36" xfId="0" applyNumberFormat="1" applyFont="1" applyFill="1" applyBorder="1" applyAlignment="1" applyProtection="1">
      <alignment horizontal="left" vertical="center" wrapText="1" shrinkToFit="1"/>
      <protection locked="0"/>
    </xf>
    <xf numFmtId="180" fontId="23" fillId="2" borderId="27" xfId="0" applyNumberFormat="1" applyFont="1" applyFill="1" applyBorder="1" applyAlignment="1" applyProtection="1">
      <alignment horizontal="left" vertical="center" wrapText="1" shrinkToFit="1"/>
      <protection locked="0"/>
    </xf>
    <xf numFmtId="180" fontId="23" fillId="2" borderId="37" xfId="0" applyNumberFormat="1" applyFont="1" applyFill="1" applyBorder="1" applyAlignment="1" applyProtection="1">
      <alignment horizontal="left" vertical="center" wrapText="1" shrinkToFit="1"/>
      <protection locked="0"/>
    </xf>
    <xf numFmtId="0" fontId="10" fillId="0" borderId="0" xfId="0" applyFont="1" applyAlignment="1">
      <alignment horizontal="right" vertical="center"/>
    </xf>
    <xf numFmtId="0" fontId="11" fillId="0" borderId="0" xfId="0" applyFont="1" applyAlignment="1">
      <alignment horizontal="center" vertical="center"/>
    </xf>
    <xf numFmtId="0" fontId="11" fillId="0" borderId="27" xfId="0" applyFont="1" applyBorder="1" applyAlignment="1">
      <alignment horizontal="center" vertical="center"/>
    </xf>
    <xf numFmtId="0" fontId="10" fillId="0" borderId="34" xfId="0" applyFont="1" applyBorder="1" applyAlignment="1">
      <alignment horizontal="distributed" vertical="center" wrapText="1"/>
    </xf>
    <xf numFmtId="0" fontId="10" fillId="0" borderId="27" xfId="0" applyFont="1" applyBorder="1" applyAlignment="1">
      <alignment horizontal="distributed" vertical="center" wrapText="1"/>
    </xf>
    <xf numFmtId="0" fontId="10" fillId="2" borderId="20" xfId="0" applyFont="1" applyFill="1" applyBorder="1" applyAlignment="1" applyProtection="1">
      <alignment horizontal="center" vertical="center" shrinkToFit="1"/>
      <protection locked="0"/>
    </xf>
    <xf numFmtId="0" fontId="10" fillId="2" borderId="34" xfId="0" applyFont="1" applyFill="1" applyBorder="1" applyAlignment="1" applyProtection="1">
      <alignment horizontal="center" vertical="center" shrinkToFit="1"/>
      <protection locked="0"/>
    </xf>
    <xf numFmtId="0" fontId="10" fillId="2" borderId="35" xfId="0" applyFont="1" applyFill="1" applyBorder="1" applyAlignment="1" applyProtection="1">
      <alignment horizontal="center" vertical="center" shrinkToFit="1"/>
      <protection locked="0"/>
    </xf>
    <xf numFmtId="0" fontId="10" fillId="3" borderId="36" xfId="0" applyFont="1" applyFill="1" applyBorder="1" applyAlignment="1" applyProtection="1">
      <alignment horizontal="center" vertical="center" shrinkToFit="1"/>
      <protection locked="0"/>
    </xf>
    <xf numFmtId="0" fontId="10" fillId="3" borderId="27" xfId="0" applyFont="1" applyFill="1" applyBorder="1" applyAlignment="1" applyProtection="1">
      <alignment horizontal="center" vertical="center" shrinkToFit="1"/>
      <protection locked="0"/>
    </xf>
    <xf numFmtId="0" fontId="10" fillId="3" borderId="37" xfId="0" applyFont="1" applyFill="1" applyBorder="1" applyAlignment="1" applyProtection="1">
      <alignment horizontal="center" vertical="center" shrinkToFit="1"/>
      <protection locked="0"/>
    </xf>
    <xf numFmtId="0" fontId="10" fillId="0" borderId="0" xfId="0" applyFont="1" applyAlignment="1">
      <alignment vertical="top" wrapText="1"/>
    </xf>
    <xf numFmtId="0" fontId="10" fillId="3" borderId="20" xfId="0" applyFont="1" applyFill="1" applyBorder="1" applyAlignment="1" applyProtection="1">
      <alignment horizontal="left" vertical="center" wrapText="1"/>
      <protection locked="0"/>
    </xf>
    <xf numFmtId="0" fontId="10" fillId="3" borderId="34" xfId="0" applyFont="1" applyFill="1" applyBorder="1" applyAlignment="1" applyProtection="1">
      <alignment horizontal="left" vertical="center" wrapText="1"/>
      <protection locked="0"/>
    </xf>
    <xf numFmtId="0" fontId="10" fillId="3" borderId="35" xfId="0" applyFont="1" applyFill="1" applyBorder="1" applyAlignment="1" applyProtection="1">
      <alignment horizontal="left" vertical="center" wrapText="1"/>
      <protection locked="0"/>
    </xf>
    <xf numFmtId="0" fontId="10" fillId="3" borderId="36" xfId="0" applyFont="1" applyFill="1" applyBorder="1" applyAlignment="1" applyProtection="1">
      <alignment horizontal="left" vertical="center" wrapText="1"/>
      <protection locked="0"/>
    </xf>
    <xf numFmtId="0" fontId="10" fillId="3" borderId="27" xfId="0" applyFont="1" applyFill="1" applyBorder="1" applyAlignment="1" applyProtection="1">
      <alignment horizontal="left" vertical="center" wrapText="1"/>
      <protection locked="0"/>
    </xf>
    <xf numFmtId="0" fontId="10" fillId="3" borderId="37" xfId="0" applyFont="1" applyFill="1" applyBorder="1" applyAlignment="1" applyProtection="1">
      <alignment horizontal="left" vertical="center" wrapText="1"/>
      <protection locked="0"/>
    </xf>
    <xf numFmtId="179" fontId="10" fillId="2" borderId="20" xfId="0" quotePrefix="1" applyNumberFormat="1" applyFont="1" applyFill="1" applyBorder="1" applyAlignment="1" applyProtection="1">
      <alignment horizontal="center" vertical="center" shrinkToFit="1"/>
      <protection locked="0"/>
    </xf>
    <xf numFmtId="179" fontId="10" fillId="2" borderId="36" xfId="0" applyNumberFormat="1" applyFont="1" applyFill="1" applyBorder="1" applyAlignment="1" applyProtection="1">
      <alignment horizontal="center" vertical="center" shrinkToFit="1"/>
      <protection locked="0"/>
    </xf>
    <xf numFmtId="179" fontId="10" fillId="2" borderId="37" xfId="0" applyNumberFormat="1" applyFont="1" applyFill="1" applyBorder="1" applyAlignment="1" applyProtection="1">
      <alignment horizontal="center" vertical="center" shrinkToFit="1"/>
      <protection locked="0"/>
    </xf>
    <xf numFmtId="0" fontId="23" fillId="3" borderId="36" xfId="0" applyFont="1" applyFill="1" applyBorder="1" applyAlignment="1" applyProtection="1">
      <alignment horizontal="left" vertical="center" shrinkToFit="1"/>
      <protection locked="0"/>
    </xf>
    <xf numFmtId="0" fontId="23" fillId="3" borderId="27" xfId="0" applyFont="1" applyFill="1" applyBorder="1" applyAlignment="1" applyProtection="1">
      <alignment horizontal="left" vertical="center" shrinkToFit="1"/>
      <protection locked="0"/>
    </xf>
    <xf numFmtId="0" fontId="23" fillId="3" borderId="37" xfId="0" applyFont="1" applyFill="1" applyBorder="1" applyAlignment="1" applyProtection="1">
      <alignment horizontal="left" vertical="center" shrinkToFit="1"/>
      <protection locked="0"/>
    </xf>
    <xf numFmtId="0" fontId="23" fillId="2" borderId="36" xfId="0" applyFont="1" applyFill="1" applyBorder="1" applyAlignment="1" applyProtection="1">
      <alignment horizontal="left" vertical="center" shrinkToFit="1"/>
      <protection locked="0"/>
    </xf>
    <xf numFmtId="0" fontId="23" fillId="2" borderId="27" xfId="0" applyFont="1" applyFill="1" applyBorder="1" applyAlignment="1" applyProtection="1">
      <alignment horizontal="left" vertical="center" shrinkToFit="1"/>
      <protection locked="0"/>
    </xf>
    <xf numFmtId="0" fontId="23" fillId="2" borderId="37" xfId="0" applyFont="1" applyFill="1" applyBorder="1" applyAlignment="1" applyProtection="1">
      <alignment horizontal="left" vertical="center" shrinkToFit="1"/>
      <protection locked="0"/>
    </xf>
    <xf numFmtId="0" fontId="23" fillId="3" borderId="39" xfId="0" applyFont="1" applyFill="1" applyBorder="1" applyAlignment="1" applyProtection="1">
      <alignment horizontal="center" vertical="center" shrinkToFit="1"/>
      <protection locked="0"/>
    </xf>
    <xf numFmtId="0" fontId="23" fillId="3" borderId="40" xfId="0" applyFont="1" applyFill="1" applyBorder="1" applyAlignment="1" applyProtection="1">
      <alignment horizontal="center" vertical="center" shrinkToFit="1"/>
      <protection locked="0"/>
    </xf>
    <xf numFmtId="0" fontId="23" fillId="2" borderId="20" xfId="0" applyFont="1" applyFill="1" applyBorder="1" applyAlignment="1" applyProtection="1">
      <alignment horizontal="left" vertical="center" shrinkToFit="1"/>
      <protection locked="0"/>
    </xf>
    <xf numFmtId="0" fontId="23" fillId="2" borderId="34" xfId="0" applyFont="1" applyFill="1" applyBorder="1" applyAlignment="1" applyProtection="1">
      <alignment horizontal="left" vertical="center" shrinkToFit="1"/>
      <protection locked="0"/>
    </xf>
    <xf numFmtId="0" fontId="23" fillId="2" borderId="35" xfId="0" applyFont="1" applyFill="1" applyBorder="1" applyAlignment="1" applyProtection="1">
      <alignment horizontal="left" vertical="center" shrinkToFit="1"/>
      <protection locked="0"/>
    </xf>
    <xf numFmtId="0" fontId="10" fillId="0" borderId="34" xfId="0" applyFont="1" applyBorder="1" applyAlignment="1">
      <alignment horizontal="distributed" vertical="center"/>
    </xf>
    <xf numFmtId="0" fontId="10" fillId="0" borderId="27" xfId="0" applyFont="1" applyBorder="1" applyAlignment="1">
      <alignment horizontal="distributed" vertical="center"/>
    </xf>
    <xf numFmtId="0" fontId="10" fillId="2" borderId="20" xfId="0" applyFont="1" applyFill="1" applyBorder="1" applyAlignment="1" applyProtection="1">
      <alignment horizontal="left" vertical="center" shrinkToFit="1"/>
      <protection locked="0"/>
    </xf>
    <xf numFmtId="0" fontId="10" fillId="2" borderId="34" xfId="0" applyFont="1" applyFill="1" applyBorder="1" applyAlignment="1" applyProtection="1">
      <alignment horizontal="left" vertical="center" shrinkToFit="1"/>
      <protection locked="0"/>
    </xf>
    <xf numFmtId="0" fontId="10" fillId="2" borderId="35" xfId="0" applyFont="1" applyFill="1" applyBorder="1" applyAlignment="1" applyProtection="1">
      <alignment horizontal="left" vertical="center" shrinkToFit="1"/>
      <protection locked="0"/>
    </xf>
    <xf numFmtId="0" fontId="10" fillId="3" borderId="27" xfId="0" applyFont="1" applyFill="1" applyBorder="1" applyAlignment="1" applyProtection="1">
      <alignment horizontal="left" vertical="center"/>
      <protection locked="0"/>
    </xf>
    <xf numFmtId="0" fontId="10" fillId="3" borderId="37" xfId="0" applyFont="1" applyFill="1" applyBorder="1" applyAlignment="1" applyProtection="1">
      <alignment horizontal="left" vertical="center"/>
      <protection locked="0"/>
    </xf>
    <xf numFmtId="0" fontId="10" fillId="0" borderId="0" xfId="0" applyFont="1" applyAlignment="1">
      <alignment horizontal="left" vertical="top" wrapText="1"/>
    </xf>
    <xf numFmtId="0" fontId="10" fillId="2" borderId="20" xfId="0" applyFont="1" applyFill="1" applyBorder="1" applyAlignment="1" applyProtection="1">
      <alignment horizontal="center" vertical="center"/>
      <protection locked="0"/>
    </xf>
    <xf numFmtId="0" fontId="10" fillId="2" borderId="34"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protection locked="0"/>
    </xf>
    <xf numFmtId="0" fontId="23" fillId="2" borderId="20" xfId="0" applyFont="1" applyFill="1" applyBorder="1" applyAlignment="1" applyProtection="1">
      <alignment horizontal="center" vertical="center" wrapText="1"/>
      <protection locked="0"/>
    </xf>
    <xf numFmtId="0" fontId="23" fillId="2" borderId="34" xfId="0" applyFont="1" applyFill="1" applyBorder="1" applyAlignment="1" applyProtection="1">
      <alignment horizontal="center" vertical="center" wrapText="1"/>
      <protection locked="0"/>
    </xf>
    <xf numFmtId="0" fontId="23" fillId="2" borderId="35" xfId="0" applyFont="1" applyFill="1" applyBorder="1" applyAlignment="1" applyProtection="1">
      <alignment horizontal="center" vertical="center" wrapText="1"/>
      <protection locked="0"/>
    </xf>
    <xf numFmtId="0" fontId="23" fillId="2" borderId="36" xfId="0" applyFont="1" applyFill="1" applyBorder="1" applyAlignment="1" applyProtection="1">
      <alignment horizontal="center" vertical="center" wrapText="1"/>
      <protection locked="0"/>
    </xf>
    <xf numFmtId="0" fontId="23" fillId="2" borderId="27" xfId="0" applyFont="1" applyFill="1" applyBorder="1" applyAlignment="1" applyProtection="1">
      <alignment horizontal="center" vertical="center" wrapText="1"/>
      <protection locked="0"/>
    </xf>
    <xf numFmtId="0" fontId="23" fillId="2" borderId="37" xfId="0" applyFont="1" applyFill="1" applyBorder="1" applyAlignment="1" applyProtection="1">
      <alignment horizontal="center" vertical="center" wrapText="1"/>
      <protection locked="0"/>
    </xf>
    <xf numFmtId="0" fontId="10" fillId="2" borderId="36"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37" xfId="0" applyFont="1" applyFill="1" applyBorder="1" applyAlignment="1" applyProtection="1">
      <alignment horizontal="center" vertical="center"/>
      <protection locked="0"/>
    </xf>
    <xf numFmtId="0" fontId="10" fillId="3" borderId="36" xfId="0" applyFont="1" applyFill="1" applyBorder="1" applyAlignment="1" applyProtection="1">
      <alignment horizontal="center" vertical="center"/>
      <protection locked="0"/>
    </xf>
    <xf numFmtId="0" fontId="10" fillId="3" borderId="27" xfId="0" applyFont="1" applyFill="1" applyBorder="1" applyAlignment="1" applyProtection="1">
      <alignment horizontal="center" vertical="center"/>
      <protection locked="0"/>
    </xf>
    <xf numFmtId="0" fontId="10" fillId="3" borderId="37" xfId="0" applyFont="1" applyFill="1" applyBorder="1" applyAlignment="1" applyProtection="1">
      <alignment horizontal="center" vertical="center"/>
      <protection locked="0"/>
    </xf>
    <xf numFmtId="0" fontId="10" fillId="0" borderId="0" xfId="0" applyFont="1" applyAlignment="1" applyProtection="1">
      <alignment horizontal="left" vertical="center" shrinkToFit="1"/>
      <protection locked="0"/>
    </xf>
    <xf numFmtId="0" fontId="23" fillId="3" borderId="20" xfId="0" applyFont="1" applyFill="1" applyBorder="1" applyAlignment="1" applyProtection="1">
      <alignment horizontal="center" vertical="center" wrapText="1"/>
      <protection locked="0"/>
    </xf>
    <xf numFmtId="0" fontId="23" fillId="3" borderId="34" xfId="0" applyFont="1" applyFill="1" applyBorder="1" applyAlignment="1" applyProtection="1">
      <alignment horizontal="center" vertical="center" wrapText="1"/>
      <protection locked="0"/>
    </xf>
    <xf numFmtId="0" fontId="23" fillId="3" borderId="35" xfId="0" applyFont="1" applyFill="1" applyBorder="1" applyAlignment="1" applyProtection="1">
      <alignment horizontal="center" vertical="center" wrapText="1"/>
      <protection locked="0"/>
    </xf>
    <xf numFmtId="0" fontId="23" fillId="3" borderId="36" xfId="0" applyFont="1" applyFill="1" applyBorder="1" applyAlignment="1" applyProtection="1">
      <alignment horizontal="center" vertical="center" wrapText="1"/>
      <protection locked="0"/>
    </xf>
    <xf numFmtId="0" fontId="23" fillId="3" borderId="27" xfId="0" applyFont="1" applyFill="1" applyBorder="1" applyAlignment="1" applyProtection="1">
      <alignment horizontal="center" vertical="center" wrapText="1"/>
      <protection locked="0"/>
    </xf>
    <xf numFmtId="0" fontId="23" fillId="3" borderId="37" xfId="0" applyFont="1" applyFill="1" applyBorder="1" applyAlignment="1" applyProtection="1">
      <alignment horizontal="center" vertical="center" wrapText="1"/>
      <protection locked="0"/>
    </xf>
    <xf numFmtId="0" fontId="10" fillId="3" borderId="20" xfId="0" applyFont="1" applyFill="1" applyBorder="1" applyAlignment="1" applyProtection="1">
      <alignment horizontal="center" vertical="center"/>
      <protection locked="0"/>
    </xf>
    <xf numFmtId="0" fontId="10" fillId="3" borderId="34" xfId="0" applyFont="1" applyFill="1" applyBorder="1" applyAlignment="1" applyProtection="1">
      <alignment horizontal="center" vertical="center"/>
      <protection locked="0"/>
    </xf>
    <xf numFmtId="0" fontId="10" fillId="3" borderId="35" xfId="0" applyFont="1" applyFill="1" applyBorder="1" applyAlignment="1" applyProtection="1">
      <alignment horizontal="center" vertical="center"/>
      <protection locked="0"/>
    </xf>
    <xf numFmtId="0" fontId="23" fillId="0" borderId="20" xfId="0" applyFont="1" applyBorder="1" applyAlignment="1">
      <alignment horizontal="center" vertical="center"/>
    </xf>
    <xf numFmtId="0" fontId="23" fillId="0" borderId="36" xfId="0" applyFont="1" applyBorder="1" applyAlignment="1">
      <alignment horizontal="center" vertical="center"/>
    </xf>
    <xf numFmtId="0" fontId="23" fillId="0" borderId="35" xfId="0" applyFont="1" applyBorder="1" applyAlignment="1">
      <alignment horizontal="center" vertical="center"/>
    </xf>
    <xf numFmtId="0" fontId="23" fillId="0" borderId="37" xfId="0" applyFont="1" applyBorder="1" applyAlignment="1">
      <alignment horizontal="center" vertical="center"/>
    </xf>
    <xf numFmtId="0" fontId="23" fillId="0" borderId="44" xfId="0" applyFont="1" applyBorder="1" applyAlignment="1">
      <alignment horizontal="center" vertical="center"/>
    </xf>
    <xf numFmtId="0" fontId="10" fillId="0" borderId="0" xfId="0" applyFont="1" applyAlignment="1">
      <alignment horizontal="distributed" vertical="center"/>
    </xf>
    <xf numFmtId="0" fontId="10" fillId="0" borderId="0" xfId="0" applyFont="1" applyAlignment="1">
      <alignment horizontal="distributed" vertical="center" wrapText="1"/>
    </xf>
    <xf numFmtId="0" fontId="23" fillId="0" borderId="45" xfId="0" applyFont="1" applyBorder="1" applyAlignment="1">
      <alignment horizontal="center" vertical="center"/>
    </xf>
    <xf numFmtId="0" fontId="12" fillId="0" borderId="31" xfId="0" applyFont="1" applyBorder="1" applyAlignment="1">
      <alignment horizontal="center" vertical="center"/>
    </xf>
    <xf numFmtId="0" fontId="12" fillId="0" borderId="0" xfId="0" applyFont="1" applyAlignment="1">
      <alignment horizontal="center" vertical="center"/>
    </xf>
    <xf numFmtId="0" fontId="12" fillId="0" borderId="32" xfId="0" applyFont="1" applyBorder="1" applyAlignment="1">
      <alignment horizontal="center" vertical="center"/>
    </xf>
    <xf numFmtId="0" fontId="14" fillId="0" borderId="0" xfId="0" applyFont="1" applyAlignment="1">
      <alignment horizontal="right" vertical="center"/>
    </xf>
    <xf numFmtId="0" fontId="0" fillId="0" borderId="0" xfId="0" applyAlignment="1">
      <alignment horizontal="center" vertical="center"/>
    </xf>
    <xf numFmtId="0" fontId="9" fillId="0" borderId="0" xfId="0" applyFont="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3" fillId="0" borderId="0" xfId="0" applyFont="1" applyAlignment="1">
      <alignment vertical="distributed" wrapText="1"/>
    </xf>
    <xf numFmtId="0" fontId="12" fillId="0" borderId="0" xfId="0" applyFont="1" applyAlignment="1">
      <alignment horizontal="distributed" vertical="center"/>
    </xf>
    <xf numFmtId="0" fontId="12" fillId="0" borderId="0" xfId="0" applyFont="1" applyAlignment="1">
      <alignment horizontal="left" vertical="center" shrinkToFit="1"/>
    </xf>
    <xf numFmtId="0" fontId="13" fillId="0" borderId="0" xfId="0" applyFont="1" applyAlignment="1">
      <alignment horizontal="left" vertical="center"/>
    </xf>
    <xf numFmtId="0" fontId="13" fillId="0" borderId="32" xfId="0" applyFont="1" applyBorder="1" applyAlignment="1">
      <alignment horizontal="left" vertical="center"/>
    </xf>
    <xf numFmtId="0" fontId="12" fillId="0" borderId="41" xfId="0" applyFont="1" applyBorder="1" applyAlignment="1">
      <alignment horizontal="center" vertical="center"/>
    </xf>
    <xf numFmtId="0" fontId="12" fillId="0" borderId="33" xfId="0" applyFont="1" applyBorder="1" applyAlignment="1">
      <alignment horizontal="center" vertical="center"/>
    </xf>
    <xf numFmtId="0" fontId="12" fillId="0" borderId="42" xfId="0" applyFont="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left" vertical="center" indent="1" shrinkToFi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39" xfId="0" applyFont="1" applyBorder="1" applyAlignment="1">
      <alignment horizontal="distributed" vertical="center" wrapText="1"/>
    </xf>
    <xf numFmtId="0" fontId="10" fillId="0" borderId="38" xfId="0" applyFont="1" applyBorder="1" applyAlignment="1">
      <alignment horizontal="distributed" vertical="center" wrapText="1"/>
    </xf>
    <xf numFmtId="0" fontId="10" fillId="0" borderId="40" xfId="0" applyFont="1" applyBorder="1" applyAlignment="1">
      <alignment horizontal="distributed" vertical="center" wrapText="1"/>
    </xf>
    <xf numFmtId="0" fontId="21" fillId="2" borderId="39" xfId="0" applyFont="1" applyFill="1" applyBorder="1" applyAlignment="1" applyProtection="1">
      <alignment horizontal="center" vertical="center"/>
      <protection locked="0"/>
    </xf>
    <xf numFmtId="0" fontId="21" fillId="2" borderId="40" xfId="0" applyFont="1" applyFill="1" applyBorder="1" applyAlignment="1" applyProtection="1">
      <alignment horizontal="center" vertical="center"/>
      <protection locked="0"/>
    </xf>
    <xf numFmtId="0" fontId="21" fillId="2" borderId="39" xfId="0" applyFont="1" applyFill="1" applyBorder="1" applyAlignment="1" applyProtection="1">
      <alignment horizontal="center" vertical="center" wrapText="1"/>
      <protection locked="0"/>
    </xf>
    <xf numFmtId="0" fontId="21" fillId="2" borderId="38" xfId="0" applyFont="1" applyFill="1" applyBorder="1" applyAlignment="1" applyProtection="1">
      <alignment horizontal="center" vertical="center"/>
      <protection locked="0"/>
    </xf>
    <xf numFmtId="49" fontId="10" fillId="2" borderId="39" xfId="0" applyNumberFormat="1" applyFont="1" applyFill="1" applyBorder="1" applyAlignment="1" applyProtection="1">
      <alignment horizontal="right" vertical="center"/>
      <protection locked="0"/>
    </xf>
    <xf numFmtId="49" fontId="10" fillId="2" borderId="38" xfId="0" applyNumberFormat="1" applyFont="1" applyFill="1" applyBorder="1" applyAlignment="1" applyProtection="1">
      <alignment horizontal="right" vertical="center"/>
      <protection locked="0"/>
    </xf>
    <xf numFmtId="0" fontId="21" fillId="3" borderId="39" xfId="0" applyFont="1" applyFill="1" applyBorder="1" applyAlignment="1" applyProtection="1">
      <alignment horizontal="center" vertical="center"/>
      <protection locked="0"/>
    </xf>
    <xf numFmtId="0" fontId="21" fillId="3" borderId="40" xfId="0" applyFont="1" applyFill="1" applyBorder="1" applyAlignment="1" applyProtection="1">
      <alignment horizontal="center" vertical="center"/>
      <protection locked="0"/>
    </xf>
    <xf numFmtId="0" fontId="21" fillId="3" borderId="39" xfId="0" applyFont="1" applyFill="1" applyBorder="1" applyAlignment="1" applyProtection="1">
      <alignment horizontal="center" vertical="center" wrapText="1"/>
      <protection locked="0"/>
    </xf>
    <xf numFmtId="0" fontId="21" fillId="3" borderId="38" xfId="0" applyFont="1" applyFill="1" applyBorder="1" applyAlignment="1" applyProtection="1">
      <alignment horizontal="center" vertical="center"/>
      <protection locked="0"/>
    </xf>
    <xf numFmtId="49" fontId="10" fillId="3" borderId="39" xfId="0" applyNumberFormat="1" applyFont="1" applyFill="1" applyBorder="1" applyAlignment="1" applyProtection="1">
      <alignment horizontal="right" vertical="center"/>
      <protection locked="0"/>
    </xf>
    <xf numFmtId="49" fontId="10" fillId="3" borderId="38" xfId="0" applyNumberFormat="1" applyFont="1" applyFill="1" applyBorder="1" applyAlignment="1" applyProtection="1">
      <alignment horizontal="right" vertical="center"/>
      <protection locked="0"/>
    </xf>
    <xf numFmtId="0" fontId="10" fillId="0" borderId="19" xfId="0" applyFont="1" applyBorder="1" applyAlignment="1">
      <alignment horizontal="center" vertical="center"/>
    </xf>
    <xf numFmtId="0" fontId="5" fillId="2" borderId="19" xfId="0" applyFont="1" applyFill="1" applyBorder="1" applyAlignment="1" applyProtection="1">
      <alignment horizontal="center" vertical="center" wrapText="1"/>
      <protection locked="0"/>
    </xf>
    <xf numFmtId="0" fontId="10" fillId="2" borderId="45" xfId="0" applyFont="1" applyFill="1" applyBorder="1" applyAlignment="1" applyProtection="1">
      <alignment horizontal="left" vertical="center" shrinkToFit="1"/>
      <protection locked="0"/>
    </xf>
    <xf numFmtId="0" fontId="10" fillId="2" borderId="0" xfId="0" applyFont="1" applyFill="1" applyAlignment="1" applyProtection="1">
      <alignment horizontal="left" vertical="center" shrinkToFit="1"/>
      <protection locked="0"/>
    </xf>
    <xf numFmtId="0" fontId="10" fillId="2" borderId="44" xfId="0" applyFont="1" applyFill="1" applyBorder="1" applyAlignment="1" applyProtection="1">
      <alignment horizontal="left" vertical="center" shrinkToFit="1"/>
      <protection locked="0"/>
    </xf>
    <xf numFmtId="0" fontId="10" fillId="0" borderId="45" xfId="0" applyFont="1" applyBorder="1" applyAlignment="1">
      <alignment horizontal="left" vertical="center"/>
    </xf>
    <xf numFmtId="0" fontId="10" fillId="0" borderId="44" xfId="0" applyFont="1" applyBorder="1" applyAlignment="1">
      <alignment horizontal="left" vertical="center"/>
    </xf>
    <xf numFmtId="0" fontId="10" fillId="3" borderId="36" xfId="0" applyFont="1" applyFill="1" applyBorder="1" applyAlignment="1" applyProtection="1">
      <alignment horizontal="left" vertical="center" shrinkToFit="1"/>
      <protection locked="0"/>
    </xf>
    <xf numFmtId="0" fontId="10" fillId="3" borderId="27" xfId="0" applyFont="1" applyFill="1" applyBorder="1" applyAlignment="1" applyProtection="1">
      <alignment horizontal="left" vertical="center" shrinkToFit="1"/>
      <protection locked="0"/>
    </xf>
    <xf numFmtId="0" fontId="10" fillId="3" borderId="37" xfId="0" applyFont="1" applyFill="1" applyBorder="1" applyAlignment="1" applyProtection="1">
      <alignment horizontal="left" vertical="center" shrinkToFit="1"/>
      <protection locked="0"/>
    </xf>
    <xf numFmtId="0" fontId="10" fillId="0" borderId="20" xfId="0" applyFont="1" applyBorder="1" applyAlignment="1">
      <alignment horizontal="left" vertical="center"/>
    </xf>
    <xf numFmtId="0" fontId="10" fillId="0" borderId="34" xfId="0" applyFont="1" applyBorder="1" applyAlignment="1">
      <alignment horizontal="left" vertical="center"/>
    </xf>
    <xf numFmtId="0" fontId="10" fillId="0" borderId="35" xfId="0" applyFont="1" applyBorder="1" applyAlignment="1">
      <alignment horizontal="left" vertical="center"/>
    </xf>
    <xf numFmtId="0" fontId="4" fillId="3" borderId="47" xfId="0" applyFont="1" applyFill="1" applyBorder="1" applyAlignment="1" applyProtection="1">
      <alignment horizontal="left" vertical="center" wrapText="1"/>
      <protection locked="0"/>
    </xf>
    <xf numFmtId="0" fontId="4" fillId="3" borderId="48" xfId="0" applyFont="1" applyFill="1" applyBorder="1" applyAlignment="1" applyProtection="1">
      <alignment horizontal="left" vertical="center" wrapText="1"/>
      <protection locked="0"/>
    </xf>
    <xf numFmtId="0" fontId="4" fillId="3" borderId="46" xfId="0" applyFont="1" applyFill="1" applyBorder="1" applyAlignment="1" applyProtection="1">
      <alignment horizontal="left" vertical="center" wrapText="1"/>
      <protection locked="0"/>
    </xf>
    <xf numFmtId="0" fontId="5" fillId="3" borderId="20" xfId="0" applyFont="1" applyFill="1" applyBorder="1" applyAlignment="1" applyProtection="1">
      <alignment horizontal="center" vertical="center" wrapText="1"/>
      <protection locked="0"/>
    </xf>
    <xf numFmtId="0" fontId="5" fillId="3" borderId="35" xfId="0" applyFont="1" applyFill="1" applyBorder="1" applyAlignment="1" applyProtection="1">
      <alignment horizontal="center" vertical="center" wrapText="1"/>
      <protection locked="0"/>
    </xf>
    <xf numFmtId="0" fontId="5" fillId="3" borderId="45" xfId="0" applyFont="1" applyFill="1" applyBorder="1" applyAlignment="1" applyProtection="1">
      <alignment horizontal="center" vertical="center" wrapText="1"/>
      <protection locked="0"/>
    </xf>
    <xf numFmtId="0" fontId="5" fillId="3" borderId="44" xfId="0" applyFont="1" applyFill="1" applyBorder="1" applyAlignment="1" applyProtection="1">
      <alignment horizontal="center" vertical="center" wrapText="1"/>
      <protection locked="0"/>
    </xf>
    <xf numFmtId="0" fontId="5" fillId="3" borderId="36" xfId="0" applyFont="1" applyFill="1" applyBorder="1" applyAlignment="1" applyProtection="1">
      <alignment horizontal="center" vertical="center" wrapText="1"/>
      <protection locked="0"/>
    </xf>
    <xf numFmtId="0" fontId="5" fillId="3" borderId="37" xfId="0" applyFont="1" applyFill="1" applyBorder="1" applyAlignment="1" applyProtection="1">
      <alignment horizontal="center" vertical="center" wrapText="1"/>
      <protection locked="0"/>
    </xf>
    <xf numFmtId="176" fontId="5" fillId="3" borderId="19" xfId="0" applyNumberFormat="1" applyFont="1" applyFill="1" applyBorder="1" applyAlignment="1" applyProtection="1">
      <alignment horizontal="center" vertical="center" shrinkToFit="1"/>
      <protection locked="0"/>
    </xf>
    <xf numFmtId="176" fontId="5" fillId="3" borderId="19" xfId="0" applyNumberFormat="1" applyFont="1" applyFill="1" applyBorder="1" applyAlignment="1" applyProtection="1">
      <alignment horizontal="center" vertical="center" wrapText="1"/>
      <protection locked="0"/>
    </xf>
    <xf numFmtId="0" fontId="5" fillId="3" borderId="19"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left" vertical="center" wrapText="1"/>
      <protection locked="0"/>
    </xf>
    <xf numFmtId="0" fontId="4" fillId="2" borderId="48"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5" fillId="2" borderId="45" xfId="0" applyFont="1" applyFill="1" applyBorder="1" applyAlignment="1" applyProtection="1">
      <alignment horizontal="center" vertical="center" wrapText="1"/>
      <protection locked="0"/>
    </xf>
    <xf numFmtId="0" fontId="5" fillId="2" borderId="44" xfId="0" applyFont="1" applyFill="1" applyBorder="1" applyAlignment="1" applyProtection="1">
      <alignment horizontal="center" vertical="center" wrapText="1"/>
      <protection locked="0"/>
    </xf>
    <xf numFmtId="0" fontId="5" fillId="2" borderId="36" xfId="0" applyFont="1" applyFill="1" applyBorder="1" applyAlignment="1" applyProtection="1">
      <alignment horizontal="center" vertical="center" wrapText="1"/>
      <protection locked="0"/>
    </xf>
    <xf numFmtId="0" fontId="5" fillId="2" borderId="37" xfId="0" applyFont="1" applyFill="1" applyBorder="1" applyAlignment="1" applyProtection="1">
      <alignment horizontal="center" vertical="center" wrapText="1"/>
      <protection locked="0"/>
    </xf>
    <xf numFmtId="176" fontId="5" fillId="2" borderId="19" xfId="0" applyNumberFormat="1" applyFont="1" applyFill="1" applyBorder="1" applyAlignment="1" applyProtection="1">
      <alignment horizontal="center" vertical="center" shrinkToFit="1"/>
      <protection locked="0"/>
    </xf>
    <xf numFmtId="176" fontId="5" fillId="2" borderId="19" xfId="0" applyNumberFormat="1" applyFont="1" applyFill="1" applyBorder="1" applyAlignment="1" applyProtection="1">
      <alignment horizontal="center" vertical="center" wrapText="1"/>
      <protection locked="0"/>
    </xf>
    <xf numFmtId="0" fontId="10" fillId="0" borderId="0" xfId="0" applyFont="1" applyAlignment="1">
      <alignment horizontal="left" vertical="center" wrapText="1"/>
    </xf>
    <xf numFmtId="0" fontId="10" fillId="0" borderId="45" xfId="0" applyFont="1" applyBorder="1" applyAlignment="1">
      <alignment horizontal="right" vertical="center"/>
    </xf>
    <xf numFmtId="49" fontId="10" fillId="0" borderId="0" xfId="0" applyNumberFormat="1" applyFont="1" applyAlignment="1">
      <alignment horizontal="left" vertical="center"/>
    </xf>
    <xf numFmtId="49" fontId="10" fillId="0" borderId="0" xfId="0" applyNumberFormat="1" applyFont="1" applyAlignment="1">
      <alignment horizontal="left" vertical="center" wrapText="1"/>
    </xf>
    <xf numFmtId="0" fontId="35" fillId="0" borderId="0" xfId="4" applyFont="1" applyAlignment="1">
      <alignment horizontal="center" vertical="center"/>
    </xf>
    <xf numFmtId="176" fontId="37" fillId="0" borderId="0" xfId="0" applyNumberFormat="1" applyFont="1" applyAlignment="1">
      <alignment horizontal="center" vertical="center"/>
    </xf>
    <xf numFmtId="0" fontId="1" fillId="0" borderId="0" xfId="4" applyAlignment="1">
      <alignment horizontal="left" vertical="center" shrinkToFit="1"/>
    </xf>
    <xf numFmtId="0" fontId="12" fillId="3" borderId="0" xfId="0" applyFont="1" applyFill="1" applyAlignment="1" applyProtection="1">
      <alignment horizontal="left" vertical="center" indent="1" shrinkToFit="1"/>
      <protection locked="0"/>
    </xf>
    <xf numFmtId="0" fontId="0" fillId="3" borderId="0" xfId="0" applyFill="1" applyAlignment="1" applyProtection="1">
      <alignment horizontal="left" vertical="center" indent="1" shrinkToFit="1"/>
      <protection locked="0"/>
    </xf>
    <xf numFmtId="0" fontId="12" fillId="0" borderId="0" xfId="0" applyFont="1" applyAlignment="1">
      <alignment horizontal="right" vertical="center"/>
    </xf>
    <xf numFmtId="0" fontId="18" fillId="0" borderId="0" xfId="0" applyFont="1" applyAlignment="1">
      <alignment horizontal="center" vertical="center"/>
    </xf>
    <xf numFmtId="180" fontId="12" fillId="2" borderId="0" xfId="0" applyNumberFormat="1" applyFont="1" applyFill="1" applyAlignment="1" applyProtection="1">
      <alignment vertical="center" shrinkToFit="1"/>
      <protection locked="0"/>
    </xf>
    <xf numFmtId="180" fontId="0" fillId="2" borderId="0" xfId="0" applyNumberFormat="1" applyFill="1" applyAlignment="1" applyProtection="1">
      <alignment vertical="center" shrinkToFit="1"/>
      <protection locked="0"/>
    </xf>
    <xf numFmtId="0" fontId="12" fillId="2" borderId="0" xfId="0" applyFont="1" applyFill="1" applyAlignment="1" applyProtection="1">
      <alignment horizontal="left" vertical="center" indent="1" shrinkToFit="1"/>
      <protection locked="0"/>
    </xf>
    <xf numFmtId="0" fontId="0" fillId="2" borderId="0" xfId="0" applyFill="1" applyAlignment="1" applyProtection="1">
      <alignment horizontal="left" vertical="center" indent="1" shrinkToFit="1"/>
      <protection locked="0"/>
    </xf>
    <xf numFmtId="0" fontId="0" fillId="0" borderId="0" xfId="0">
      <alignment vertical="center"/>
    </xf>
    <xf numFmtId="0" fontId="12" fillId="3" borderId="0" xfId="0" applyFont="1" applyFill="1" applyAlignment="1" applyProtection="1">
      <alignment horizontal="left" vertical="center" shrinkToFit="1"/>
      <protection locked="0"/>
    </xf>
    <xf numFmtId="0" fontId="0" fillId="3" borderId="0" xfId="0" applyFill="1" applyAlignment="1" applyProtection="1">
      <alignment vertical="center" shrinkToFit="1"/>
      <protection locked="0"/>
    </xf>
    <xf numFmtId="0" fontId="12" fillId="2" borderId="0" xfId="0" applyFont="1" applyFill="1" applyAlignment="1" applyProtection="1">
      <alignment horizontal="left" vertical="center" shrinkToFit="1"/>
      <protection locked="0"/>
    </xf>
    <xf numFmtId="0" fontId="12" fillId="3" borderId="0" xfId="0" applyFont="1"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10" fillId="0" borderId="0" xfId="0" applyFont="1" applyAlignment="1">
      <alignment vertical="center" wrapText="1"/>
    </xf>
    <xf numFmtId="0" fontId="5" fillId="0" borderId="0" xfId="0" applyFont="1" applyAlignment="1">
      <alignment horizontal="left" vertical="center"/>
    </xf>
    <xf numFmtId="0" fontId="5" fillId="0" borderId="4" xfId="0" applyFont="1" applyBorder="1" applyAlignment="1">
      <alignment horizontal="center" vertical="center"/>
    </xf>
    <xf numFmtId="0" fontId="5" fillId="0" borderId="4" xfId="0" applyFont="1" applyBorder="1" applyAlignment="1">
      <alignment horizontal="distributed" vertical="center" justifyLastLine="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0" fillId="2" borderId="4" xfId="0" applyFont="1" applyFill="1" applyBorder="1" applyAlignment="1" applyProtection="1">
      <alignment horizontal="center" vertical="center" wrapText="1"/>
      <protection locked="0"/>
    </xf>
    <xf numFmtId="180" fontId="10" fillId="2" borderId="4" xfId="0" applyNumberFormat="1" applyFont="1" applyFill="1" applyBorder="1" applyAlignment="1" applyProtection="1">
      <alignment horizontal="center" vertical="center" shrinkToFit="1"/>
      <protection locked="0"/>
    </xf>
    <xf numFmtId="49" fontId="12" fillId="2" borderId="4" xfId="0" applyNumberFormat="1" applyFont="1" applyFill="1" applyBorder="1" applyAlignment="1" applyProtection="1">
      <alignment horizontal="center" vertical="center"/>
      <protection locked="0"/>
    </xf>
    <xf numFmtId="49" fontId="12" fillId="3" borderId="4" xfId="0" applyNumberFormat="1" applyFont="1" applyFill="1" applyBorder="1" applyAlignment="1" applyProtection="1">
      <alignment horizontal="center" vertical="center" wrapText="1"/>
      <protection locked="0"/>
    </xf>
    <xf numFmtId="49" fontId="12" fillId="3" borderId="4" xfId="0" applyNumberFormat="1" applyFont="1" applyFill="1" applyBorder="1" applyAlignment="1" applyProtection="1">
      <alignment horizontal="center" vertical="center"/>
      <protection locked="0"/>
    </xf>
    <xf numFmtId="180" fontId="10" fillId="3" borderId="4" xfId="0" applyNumberFormat="1" applyFont="1" applyFill="1" applyBorder="1" applyAlignment="1" applyProtection="1">
      <alignment horizontal="center" vertical="center" shrinkToFit="1"/>
      <protection locked="0"/>
    </xf>
    <xf numFmtId="6" fontId="26" fillId="0" borderId="19" xfId="6" applyFont="1" applyBorder="1" applyAlignment="1">
      <alignment horizontal="left" vertical="center"/>
    </xf>
    <xf numFmtId="177" fontId="26" fillId="0" borderId="19" xfId="0" applyNumberFormat="1" applyFont="1" applyBorder="1" applyAlignment="1">
      <alignment vertical="center" shrinkToFit="1"/>
    </xf>
  </cellXfs>
  <cellStyles count="7">
    <cellStyle name="ハイパーリンク" xfId="3" builtinId="8"/>
    <cellStyle name="桁区切り" xfId="2" builtinId="6"/>
    <cellStyle name="通貨" xfId="6" builtinId="7"/>
    <cellStyle name="標準" xfId="0" builtinId="0"/>
    <cellStyle name="標準 2" xfId="1" xr:uid="{00000000-0005-0000-0000-000001000000}"/>
    <cellStyle name="標準 3" xfId="4" xr:uid="{3702C766-230D-4B33-BE14-740C3F440CC8}"/>
    <cellStyle name="標準 3 2" xfId="5" xr:uid="{2F34F26E-98AE-491E-A13B-166EF2A96BD6}"/>
  </cellStyles>
  <dxfs count="25">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font>
    </dxf>
    <dxf>
      <font>
        <strike/>
      </font>
    </dxf>
    <dxf>
      <font>
        <strike/>
      </font>
    </dxf>
    <dxf>
      <font>
        <strike/>
      </font>
    </dxf>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e.mlit.go.jp/" TargetMode="External"/></Relationships>
</file>

<file path=xl/drawings/drawing1.xml><?xml version="1.0" encoding="utf-8"?>
<xdr:wsDr xmlns:xdr="http://schemas.openxmlformats.org/drawingml/2006/spreadsheetDrawing" xmlns:a="http://schemas.openxmlformats.org/drawingml/2006/main">
  <xdr:oneCellAnchor>
    <xdr:from>
      <xdr:col>0</xdr:col>
      <xdr:colOff>28578</xdr:colOff>
      <xdr:row>0</xdr:row>
      <xdr:rowOff>28577</xdr:rowOff>
    </xdr:from>
    <xdr:ext cx="6672262" cy="661985"/>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C7916BD3-A1AD-4734-BF0A-83F7C418D16F}"/>
            </a:ext>
          </a:extLst>
        </xdr:cNvPr>
        <xdr:cNvSpPr/>
      </xdr:nvSpPr>
      <xdr:spPr>
        <a:xfrm>
          <a:off x="28578" y="28577"/>
          <a:ext cx="6672262" cy="661985"/>
        </a:xfrm>
        <a:prstGeom prst="roundRect">
          <a:avLst/>
        </a:prstGeom>
        <a:solidFill>
          <a:srgbClr val="FFFFCC"/>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noAutofit/>
        </a:bodyPr>
        <a:lstStyle/>
        <a:p>
          <a:pPr algn="ctr"/>
          <a:r>
            <a:rPr kumimoji="1" lang="ja-JP" altLang="en-US" sz="1200" b="1">
              <a:solidFill>
                <a:srgbClr val="FF0000"/>
              </a:solidFill>
              <a:latin typeface="+mj-lt"/>
            </a:rPr>
            <a:t>本ツールは、入力を補助するものであり、審査を省略又は緩和するものではありません。</a:t>
          </a:r>
          <a:endParaRPr kumimoji="1" lang="en-US" altLang="ja-JP" sz="1200" b="1">
            <a:solidFill>
              <a:srgbClr val="FF0000"/>
            </a:solidFill>
            <a:latin typeface="+mj-lt"/>
          </a:endParaRPr>
        </a:p>
        <a:p>
          <a:pPr algn="ctr"/>
          <a:r>
            <a:rPr kumimoji="1" lang="ja-JP" altLang="en-US" sz="1200" b="1">
              <a:solidFill>
                <a:srgbClr val="FF0000"/>
              </a:solidFill>
              <a:latin typeface="+mj-lt"/>
            </a:rPr>
            <a:t>印刷後、手引き等に基づいた記入を行っていることを確認及び精査した上で、提出してください。</a:t>
          </a:r>
          <a:endParaRPr kumimoji="1" lang="en-US" altLang="ja-JP" sz="1200" b="1">
            <a:solidFill>
              <a:srgbClr val="FF0000"/>
            </a:solidFill>
            <a:latin typeface="+mj-lt"/>
          </a:endParaRPr>
        </a:p>
        <a:p>
          <a:pPr algn="ctr"/>
          <a:r>
            <a:rPr kumimoji="1" lang="ja-JP" altLang="en-US" sz="1100" b="0">
              <a:solidFill>
                <a:schemeClr val="tx2"/>
              </a:solidFill>
              <a:latin typeface="+mj-lt"/>
            </a:rPr>
            <a:t>オンライン申請もできます。</a:t>
          </a:r>
          <a:r>
            <a:rPr lang="ja-JP" altLang="en-US">
              <a:hlinkClick xmlns:r="http://schemas.openxmlformats.org/officeDocument/2006/relationships" r:id=""/>
            </a:rPr>
            <a:t>ポータル </a:t>
          </a:r>
          <a:r>
            <a:rPr lang="en-US" altLang="ja-JP">
              <a:hlinkClick xmlns:r="http://schemas.openxmlformats.org/officeDocument/2006/relationships" r:id=""/>
            </a:rPr>
            <a:t>| </a:t>
          </a:r>
          <a:r>
            <a:rPr lang="ja-JP" altLang="en-US">
              <a:hlinkClick xmlns:r="http://schemas.openxmlformats.org/officeDocument/2006/relationships" r:id=""/>
            </a:rPr>
            <a:t>国土交通省手続業務一貫処理システム</a:t>
          </a:r>
          <a:endParaRPr kumimoji="1" lang="ja-JP" altLang="en-US" sz="1100" b="0">
            <a:solidFill>
              <a:schemeClr val="tx2"/>
            </a:solidFill>
            <a:latin typeface="+mj-l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19050</xdr:colOff>
      <xdr:row>31</xdr:row>
      <xdr:rowOff>19050</xdr:rowOff>
    </xdr:from>
    <xdr:to>
      <xdr:col>2</xdr:col>
      <xdr:colOff>209550</xdr:colOff>
      <xdr:row>33</xdr:row>
      <xdr:rowOff>38100</xdr:rowOff>
    </xdr:to>
    <xdr:cxnSp macro="">
      <xdr:nvCxnSpPr>
        <xdr:cNvPr id="2" name="AutoShape 1">
          <a:extLst>
            <a:ext uri="{FF2B5EF4-FFF2-40B4-BE49-F238E27FC236}">
              <a16:creationId xmlns:a16="http://schemas.microsoft.com/office/drawing/2014/main" id="{00000000-0008-0000-0000-000002000000}"/>
            </a:ext>
          </a:extLst>
        </xdr:cNvPr>
        <xdr:cNvCxnSpPr>
          <a:cxnSpLocks noChangeShapeType="1"/>
        </xdr:cNvCxnSpPr>
      </xdr:nvCxnSpPr>
      <xdr:spPr bwMode="auto">
        <a:xfrm rot="5400000" flipH="1">
          <a:off x="419100" y="6515100"/>
          <a:ext cx="419100" cy="190500"/>
        </a:xfrm>
        <a:prstGeom prst="bentConnector3">
          <a:avLst>
            <a:gd name="adj1" fmla="val -5"/>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19050</xdr:colOff>
      <xdr:row>42</xdr:row>
      <xdr:rowOff>9525</xdr:rowOff>
    </xdr:from>
    <xdr:to>
      <xdr:col>2</xdr:col>
      <xdr:colOff>190500</xdr:colOff>
      <xdr:row>46</xdr:row>
      <xdr:rowOff>76200</xdr:rowOff>
    </xdr:to>
    <xdr:cxnSp macro="">
      <xdr:nvCxnSpPr>
        <xdr:cNvPr id="3" name="AutoShape 2">
          <a:extLst>
            <a:ext uri="{FF2B5EF4-FFF2-40B4-BE49-F238E27FC236}">
              <a16:creationId xmlns:a16="http://schemas.microsoft.com/office/drawing/2014/main" id="{00000000-0008-0000-0000-000003000000}"/>
            </a:ext>
          </a:extLst>
        </xdr:cNvPr>
        <xdr:cNvCxnSpPr>
          <a:cxnSpLocks noChangeShapeType="1"/>
        </xdr:cNvCxnSpPr>
      </xdr:nvCxnSpPr>
      <xdr:spPr bwMode="auto">
        <a:xfrm rot="5400000" flipH="1">
          <a:off x="185737" y="8939213"/>
          <a:ext cx="866775"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15</xdr:row>
      <xdr:rowOff>9525</xdr:rowOff>
    </xdr:from>
    <xdr:to>
      <xdr:col>2</xdr:col>
      <xdr:colOff>190500</xdr:colOff>
      <xdr:row>19</xdr:row>
      <xdr:rowOff>76200</xdr:rowOff>
    </xdr:to>
    <xdr:cxnSp macro="">
      <xdr:nvCxnSpPr>
        <xdr:cNvPr id="2" name="AutoShape 1">
          <a:extLst>
            <a:ext uri="{FF2B5EF4-FFF2-40B4-BE49-F238E27FC236}">
              <a16:creationId xmlns:a16="http://schemas.microsoft.com/office/drawing/2014/main" id="{00000000-0008-0000-0100-000002000000}"/>
            </a:ext>
          </a:extLst>
        </xdr:cNvPr>
        <xdr:cNvCxnSpPr>
          <a:cxnSpLocks noChangeShapeType="1"/>
        </xdr:cNvCxnSpPr>
      </xdr:nvCxnSpPr>
      <xdr:spPr bwMode="auto">
        <a:xfrm rot="5400000" flipH="1">
          <a:off x="128587" y="3614738"/>
          <a:ext cx="981075"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19050</xdr:colOff>
      <xdr:row>33</xdr:row>
      <xdr:rowOff>9525</xdr:rowOff>
    </xdr:from>
    <xdr:to>
      <xdr:col>2</xdr:col>
      <xdr:colOff>190500</xdr:colOff>
      <xdr:row>37</xdr:row>
      <xdr:rowOff>76200</xdr:rowOff>
    </xdr:to>
    <xdr:cxnSp macro="">
      <xdr:nvCxnSpPr>
        <xdr:cNvPr id="3" name="AutoShape 2">
          <a:extLst>
            <a:ext uri="{FF2B5EF4-FFF2-40B4-BE49-F238E27FC236}">
              <a16:creationId xmlns:a16="http://schemas.microsoft.com/office/drawing/2014/main" id="{00000000-0008-0000-0100-000003000000}"/>
            </a:ext>
          </a:extLst>
        </xdr:cNvPr>
        <xdr:cNvCxnSpPr>
          <a:cxnSpLocks noChangeShapeType="1"/>
        </xdr:cNvCxnSpPr>
      </xdr:nvCxnSpPr>
      <xdr:spPr bwMode="auto">
        <a:xfrm rot="5400000" flipH="1">
          <a:off x="128587" y="7729538"/>
          <a:ext cx="981075"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xdr:colOff>
      <xdr:row>23</xdr:row>
      <xdr:rowOff>9525</xdr:rowOff>
    </xdr:from>
    <xdr:to>
      <xdr:col>2</xdr:col>
      <xdr:colOff>190500</xdr:colOff>
      <xdr:row>26</xdr:row>
      <xdr:rowOff>76200</xdr:rowOff>
    </xdr:to>
    <xdr:cxnSp macro="">
      <xdr:nvCxnSpPr>
        <xdr:cNvPr id="2" name="AutoShape 1">
          <a:extLst>
            <a:ext uri="{FF2B5EF4-FFF2-40B4-BE49-F238E27FC236}">
              <a16:creationId xmlns:a16="http://schemas.microsoft.com/office/drawing/2014/main" id="{00000000-0008-0000-0200-000002000000}"/>
            </a:ext>
          </a:extLst>
        </xdr:cNvPr>
        <xdr:cNvCxnSpPr>
          <a:cxnSpLocks noChangeShapeType="1"/>
        </xdr:cNvCxnSpPr>
      </xdr:nvCxnSpPr>
      <xdr:spPr bwMode="auto">
        <a:xfrm rot="5400000" flipH="1">
          <a:off x="242887" y="5186363"/>
          <a:ext cx="752475"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19050</xdr:colOff>
      <xdr:row>36</xdr:row>
      <xdr:rowOff>38100</xdr:rowOff>
    </xdr:from>
    <xdr:to>
      <xdr:col>2</xdr:col>
      <xdr:colOff>190500</xdr:colOff>
      <xdr:row>40</xdr:row>
      <xdr:rowOff>76200</xdr:rowOff>
    </xdr:to>
    <xdr:cxnSp macro="">
      <xdr:nvCxnSpPr>
        <xdr:cNvPr id="3" name="AutoShape 2">
          <a:extLst>
            <a:ext uri="{FF2B5EF4-FFF2-40B4-BE49-F238E27FC236}">
              <a16:creationId xmlns:a16="http://schemas.microsoft.com/office/drawing/2014/main" id="{00000000-0008-0000-0200-000003000000}"/>
            </a:ext>
          </a:extLst>
        </xdr:cNvPr>
        <xdr:cNvCxnSpPr>
          <a:cxnSpLocks noChangeShapeType="1"/>
        </xdr:cNvCxnSpPr>
      </xdr:nvCxnSpPr>
      <xdr:spPr bwMode="auto">
        <a:xfrm rot="5400000" flipH="1">
          <a:off x="142875" y="8286750"/>
          <a:ext cx="952500"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19050</xdr:colOff>
      <xdr:row>35</xdr:row>
      <xdr:rowOff>38100</xdr:rowOff>
    </xdr:from>
    <xdr:to>
      <xdr:col>2</xdr:col>
      <xdr:colOff>190500</xdr:colOff>
      <xdr:row>39</xdr:row>
      <xdr:rowOff>76200</xdr:rowOff>
    </xdr:to>
    <xdr:cxnSp macro="">
      <xdr:nvCxnSpPr>
        <xdr:cNvPr id="2" name="AutoShape 2">
          <a:extLst>
            <a:ext uri="{FF2B5EF4-FFF2-40B4-BE49-F238E27FC236}">
              <a16:creationId xmlns:a16="http://schemas.microsoft.com/office/drawing/2014/main" id="{00000000-0008-0000-0300-000002000000}"/>
            </a:ext>
          </a:extLst>
        </xdr:cNvPr>
        <xdr:cNvCxnSpPr>
          <a:cxnSpLocks noChangeShapeType="1"/>
        </xdr:cNvCxnSpPr>
      </xdr:nvCxnSpPr>
      <xdr:spPr bwMode="auto">
        <a:xfrm rot="5400000" flipH="1">
          <a:off x="142875" y="8029575"/>
          <a:ext cx="952500"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19050</xdr:colOff>
      <xdr:row>20</xdr:row>
      <xdr:rowOff>38100</xdr:rowOff>
    </xdr:from>
    <xdr:to>
      <xdr:col>2</xdr:col>
      <xdr:colOff>190500</xdr:colOff>
      <xdr:row>24</xdr:row>
      <xdr:rowOff>76200</xdr:rowOff>
    </xdr:to>
    <xdr:cxnSp macro="">
      <xdr:nvCxnSpPr>
        <xdr:cNvPr id="3" name="AutoShape 3">
          <a:extLst>
            <a:ext uri="{FF2B5EF4-FFF2-40B4-BE49-F238E27FC236}">
              <a16:creationId xmlns:a16="http://schemas.microsoft.com/office/drawing/2014/main" id="{00000000-0008-0000-0300-000003000000}"/>
            </a:ext>
          </a:extLst>
        </xdr:cNvPr>
        <xdr:cNvCxnSpPr>
          <a:cxnSpLocks noChangeShapeType="1"/>
        </xdr:cNvCxnSpPr>
      </xdr:nvCxnSpPr>
      <xdr:spPr bwMode="auto">
        <a:xfrm rot="5400000" flipH="1">
          <a:off x="142875" y="4600575"/>
          <a:ext cx="952500"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36</xdr:row>
      <xdr:rowOff>104775</xdr:rowOff>
    </xdr:from>
    <xdr:to>
      <xdr:col>0</xdr:col>
      <xdr:colOff>19050</xdr:colOff>
      <xdr:row>36</xdr:row>
      <xdr:rowOff>109538</xdr:rowOff>
    </xdr:to>
    <xdr:cxnSp macro="">
      <xdr:nvCxnSpPr>
        <xdr:cNvPr id="2" name="直線矢印コネクタ 1">
          <a:extLst>
            <a:ext uri="{FF2B5EF4-FFF2-40B4-BE49-F238E27FC236}">
              <a16:creationId xmlns:a16="http://schemas.microsoft.com/office/drawing/2014/main" id="{A2AB0CD4-F576-4090-8096-07CEA8CE194E}"/>
            </a:ext>
          </a:extLst>
        </xdr:cNvPr>
        <xdr:cNvCxnSpPr/>
      </xdr:nvCxnSpPr>
      <xdr:spPr>
        <a:xfrm flipV="1">
          <a:off x="0" y="95535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36</xdr:row>
      <xdr:rowOff>104775</xdr:rowOff>
    </xdr:from>
    <xdr:to>
      <xdr:col>0</xdr:col>
      <xdr:colOff>19050</xdr:colOff>
      <xdr:row>36</xdr:row>
      <xdr:rowOff>109538</xdr:rowOff>
    </xdr:to>
    <xdr:cxnSp macro="">
      <xdr:nvCxnSpPr>
        <xdr:cNvPr id="3" name="直線矢印コネクタ 2">
          <a:extLst>
            <a:ext uri="{FF2B5EF4-FFF2-40B4-BE49-F238E27FC236}">
              <a16:creationId xmlns:a16="http://schemas.microsoft.com/office/drawing/2014/main" id="{450821FF-48C2-4388-A88D-DA56FA991323}"/>
            </a:ext>
          </a:extLst>
        </xdr:cNvPr>
        <xdr:cNvCxnSpPr/>
      </xdr:nvCxnSpPr>
      <xdr:spPr>
        <a:xfrm flipV="1">
          <a:off x="0" y="95535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36</xdr:row>
      <xdr:rowOff>104775</xdr:rowOff>
    </xdr:from>
    <xdr:to>
      <xdr:col>0</xdr:col>
      <xdr:colOff>19050</xdr:colOff>
      <xdr:row>36</xdr:row>
      <xdr:rowOff>109538</xdr:rowOff>
    </xdr:to>
    <xdr:cxnSp macro="">
      <xdr:nvCxnSpPr>
        <xdr:cNvPr id="2" name="直線矢印コネクタ 1" hidden="1">
          <a:extLst>
            <a:ext uri="{FF2B5EF4-FFF2-40B4-BE49-F238E27FC236}">
              <a16:creationId xmlns:a16="http://schemas.microsoft.com/office/drawing/2014/main" id="{54DFD2A6-CBE9-42E7-8418-238BFBE57E34}"/>
            </a:ext>
          </a:extLst>
        </xdr:cNvPr>
        <xdr:cNvCxnSpPr/>
      </xdr:nvCxnSpPr>
      <xdr:spPr>
        <a:xfrm flipV="1">
          <a:off x="0" y="103917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39</xdr:row>
      <xdr:rowOff>104775</xdr:rowOff>
    </xdr:from>
    <xdr:to>
      <xdr:col>0</xdr:col>
      <xdr:colOff>19050</xdr:colOff>
      <xdr:row>39</xdr:row>
      <xdr:rowOff>109538</xdr:rowOff>
    </xdr:to>
    <xdr:cxnSp macro="">
      <xdr:nvCxnSpPr>
        <xdr:cNvPr id="3" name="直線矢印コネクタ 2" hidden="1">
          <a:extLst>
            <a:ext uri="{FF2B5EF4-FFF2-40B4-BE49-F238E27FC236}">
              <a16:creationId xmlns:a16="http://schemas.microsoft.com/office/drawing/2014/main" id="{A3AE8538-D6A8-4666-B618-A93C33F04531}"/>
            </a:ext>
          </a:extLst>
        </xdr:cNvPr>
        <xdr:cNvCxnSpPr/>
      </xdr:nvCxnSpPr>
      <xdr:spPr>
        <a:xfrm flipV="1">
          <a:off x="0" y="1113472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41</xdr:row>
      <xdr:rowOff>104775</xdr:rowOff>
    </xdr:from>
    <xdr:to>
      <xdr:col>0</xdr:col>
      <xdr:colOff>19050</xdr:colOff>
      <xdr:row>41</xdr:row>
      <xdr:rowOff>109538</xdr:rowOff>
    </xdr:to>
    <xdr:cxnSp macro="">
      <xdr:nvCxnSpPr>
        <xdr:cNvPr id="4" name="直線矢印コネクタ 3" hidden="1">
          <a:extLst>
            <a:ext uri="{FF2B5EF4-FFF2-40B4-BE49-F238E27FC236}">
              <a16:creationId xmlns:a16="http://schemas.microsoft.com/office/drawing/2014/main" id="{B6A13CE4-6E96-4576-855B-DF44342A44D4}"/>
            </a:ext>
          </a:extLst>
        </xdr:cNvPr>
        <xdr:cNvCxnSpPr/>
      </xdr:nvCxnSpPr>
      <xdr:spPr>
        <a:xfrm flipV="1">
          <a:off x="0" y="115728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36</xdr:row>
      <xdr:rowOff>104775</xdr:rowOff>
    </xdr:from>
    <xdr:to>
      <xdr:col>0</xdr:col>
      <xdr:colOff>19050</xdr:colOff>
      <xdr:row>36</xdr:row>
      <xdr:rowOff>109538</xdr:rowOff>
    </xdr:to>
    <xdr:cxnSp macro="">
      <xdr:nvCxnSpPr>
        <xdr:cNvPr id="5" name="直線矢印コネクタ 4" hidden="1">
          <a:extLst>
            <a:ext uri="{FF2B5EF4-FFF2-40B4-BE49-F238E27FC236}">
              <a16:creationId xmlns:a16="http://schemas.microsoft.com/office/drawing/2014/main" id="{B02473EE-D5FA-4E98-9E89-3EAB9DAB539C}"/>
            </a:ext>
          </a:extLst>
        </xdr:cNvPr>
        <xdr:cNvCxnSpPr/>
      </xdr:nvCxnSpPr>
      <xdr:spPr>
        <a:xfrm flipV="1">
          <a:off x="0" y="103917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39</xdr:row>
      <xdr:rowOff>104775</xdr:rowOff>
    </xdr:from>
    <xdr:to>
      <xdr:col>0</xdr:col>
      <xdr:colOff>19050</xdr:colOff>
      <xdr:row>39</xdr:row>
      <xdr:rowOff>109538</xdr:rowOff>
    </xdr:to>
    <xdr:cxnSp macro="">
      <xdr:nvCxnSpPr>
        <xdr:cNvPr id="6" name="直線矢印コネクタ 5" hidden="1">
          <a:extLst>
            <a:ext uri="{FF2B5EF4-FFF2-40B4-BE49-F238E27FC236}">
              <a16:creationId xmlns:a16="http://schemas.microsoft.com/office/drawing/2014/main" id="{DCA44A40-652B-4099-94CB-0CA153600C22}"/>
            </a:ext>
          </a:extLst>
        </xdr:cNvPr>
        <xdr:cNvCxnSpPr/>
      </xdr:nvCxnSpPr>
      <xdr:spPr>
        <a:xfrm flipV="1">
          <a:off x="0" y="1113472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41</xdr:row>
      <xdr:rowOff>104775</xdr:rowOff>
    </xdr:from>
    <xdr:to>
      <xdr:col>0</xdr:col>
      <xdr:colOff>19050</xdr:colOff>
      <xdr:row>41</xdr:row>
      <xdr:rowOff>109538</xdr:rowOff>
    </xdr:to>
    <xdr:cxnSp macro="">
      <xdr:nvCxnSpPr>
        <xdr:cNvPr id="7" name="直線矢印コネクタ 6" hidden="1">
          <a:extLst>
            <a:ext uri="{FF2B5EF4-FFF2-40B4-BE49-F238E27FC236}">
              <a16:creationId xmlns:a16="http://schemas.microsoft.com/office/drawing/2014/main" id="{EE69DA4E-2344-40F7-8679-EA5C1810742A}"/>
            </a:ext>
          </a:extLst>
        </xdr:cNvPr>
        <xdr:cNvCxnSpPr/>
      </xdr:nvCxnSpPr>
      <xdr:spPr>
        <a:xfrm flipV="1">
          <a:off x="0" y="115728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209549</xdr:colOff>
      <xdr:row>18</xdr:row>
      <xdr:rowOff>285750</xdr:rowOff>
    </xdr:from>
    <xdr:to>
      <xdr:col>28</xdr:col>
      <xdr:colOff>9524</xdr:colOff>
      <xdr:row>22</xdr:row>
      <xdr:rowOff>104775</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1085849" y="7115175"/>
          <a:ext cx="5057775" cy="146685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2</xdr:row>
          <xdr:rowOff>200025</xdr:rowOff>
        </xdr:from>
        <xdr:to>
          <xdr:col>17</xdr:col>
          <xdr:colOff>0</xdr:colOff>
          <xdr:row>4</xdr:row>
          <xdr:rowOff>38100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B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152400</xdr:rowOff>
        </xdr:from>
        <xdr:to>
          <xdr:col>17</xdr:col>
          <xdr:colOff>0</xdr:colOff>
          <xdr:row>5</xdr:row>
          <xdr:rowOff>47625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B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2025&#24180;&#24230;\&#24314;&#35373;&#29987;&#26989;&#31532;&#20108;&#35506;\&#24314;&#35373;&#29987;&#26989;&#31532;&#20108;&#35506;&#20849;&#26377;\2025&#24180;&#24230;&#23429;&#22320;&#24314;&#29289;&#21462;&#24341;&#26989;\13%20&#22806;&#37096;&#29992;HP&#26356;&#26032;&#12487;&#12540;&#12479;\&#9733;&#30003;&#35531;&#26360;&#12539;&#22793;&#26356;&#23626;&#20462;&#27491;&#65288;R7.6&#65374;&#20316;&#26989;&#36884;&#20013;&#65289;\1203&#12304;&#25913;&#33391;&#20013;&#12305;&#23429;&#24314;&#26989;_&#30003;&#35531;&#26360;.xlsx" TargetMode="External"/><Relationship Id="rId1" Type="http://schemas.openxmlformats.org/officeDocument/2006/relationships/externalLinkPath" Target="1203&#12304;&#25913;&#33391;&#20013;&#12305;&#23429;&#24314;&#26989;_&#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リスト"/>
      <sheetName val="第一面～第五面"/>
      <sheetName val="添付書類（６）"/>
      <sheetName val="添付書類（３）"/>
      <sheetName val="添付書類（８）"/>
      <sheetName val="添付書類（９）"/>
      <sheetName val="添付書類（１）（第一面）"/>
      <sheetName val="添付書類（１）（第二面）"/>
      <sheetName val="添付書類（５）"/>
      <sheetName val="添付書類（２）"/>
      <sheetName val="添付書類（４）"/>
      <sheetName val="添付書類（１０）"/>
      <sheetName val="添付書類（７）"/>
      <sheetName val="写真台紙"/>
      <sheetName val="見本１"/>
      <sheetName val="見本２"/>
      <sheetName val="見本３"/>
      <sheetName val="見本４"/>
      <sheetName val="見本５"/>
      <sheetName val="営業保証金供託済届出書"/>
    </sheetNames>
    <sheetDataSet>
      <sheetData sheetId="0" refreshError="1"/>
      <sheetData sheetId="1">
        <row r="2">
          <cell r="AQ2">
            <v>0</v>
          </cell>
          <cell r="AR2" t="str">
            <v>国土交通大臣</v>
          </cell>
        </row>
        <row r="3">
          <cell r="AQ3">
            <v>2</v>
          </cell>
          <cell r="AR3" t="str">
            <v>青森県知事</v>
          </cell>
        </row>
        <row r="4">
          <cell r="AQ4">
            <v>3</v>
          </cell>
          <cell r="AR4" t="str">
            <v>岩手県知事</v>
          </cell>
        </row>
        <row r="5">
          <cell r="AQ5">
            <v>4</v>
          </cell>
          <cell r="AR5" t="str">
            <v>宮城県知事</v>
          </cell>
        </row>
        <row r="6">
          <cell r="AQ6">
            <v>5</v>
          </cell>
          <cell r="AR6" t="str">
            <v>秋田県知事</v>
          </cell>
        </row>
        <row r="7">
          <cell r="AQ7">
            <v>6</v>
          </cell>
          <cell r="AR7" t="str">
            <v>山形県知事</v>
          </cell>
        </row>
        <row r="8">
          <cell r="AQ8">
            <v>7</v>
          </cell>
          <cell r="AR8" t="str">
            <v>福島県知事</v>
          </cell>
        </row>
        <row r="9">
          <cell r="AQ9">
            <v>8</v>
          </cell>
          <cell r="AR9" t="str">
            <v>茨城県知事</v>
          </cell>
        </row>
        <row r="10">
          <cell r="AQ10">
            <v>9</v>
          </cell>
          <cell r="AR10" t="str">
            <v>栃木県知事</v>
          </cell>
        </row>
        <row r="11">
          <cell r="AQ11">
            <v>10</v>
          </cell>
          <cell r="AR11" t="str">
            <v>群馬県知事</v>
          </cell>
        </row>
        <row r="12">
          <cell r="AQ12">
            <v>11</v>
          </cell>
          <cell r="AR12" t="str">
            <v>埼玉県知事</v>
          </cell>
        </row>
        <row r="13">
          <cell r="AQ13">
            <v>12</v>
          </cell>
          <cell r="AR13" t="str">
            <v>千葉県知事</v>
          </cell>
        </row>
        <row r="14">
          <cell r="AQ14">
            <v>13</v>
          </cell>
          <cell r="AR14" t="str">
            <v>東京都知事</v>
          </cell>
        </row>
        <row r="15">
          <cell r="AQ15">
            <v>14</v>
          </cell>
          <cell r="AR15" t="str">
            <v>神奈川県知事</v>
          </cell>
        </row>
        <row r="16">
          <cell r="AQ16">
            <v>15</v>
          </cell>
          <cell r="AR16" t="str">
            <v>新潟県知事</v>
          </cell>
        </row>
        <row r="17">
          <cell r="AQ17">
            <v>16</v>
          </cell>
          <cell r="AR17" t="str">
            <v>富山県知事</v>
          </cell>
        </row>
        <row r="18">
          <cell r="AQ18">
            <v>17</v>
          </cell>
          <cell r="AR18" t="str">
            <v>石川県知事</v>
          </cell>
        </row>
        <row r="19">
          <cell r="AQ19">
            <v>18</v>
          </cell>
          <cell r="AR19" t="str">
            <v>福井県知事</v>
          </cell>
        </row>
        <row r="20">
          <cell r="AQ20">
            <v>19</v>
          </cell>
          <cell r="AR20" t="str">
            <v>山梨県知事</v>
          </cell>
        </row>
        <row r="21">
          <cell r="AQ21">
            <v>20</v>
          </cell>
          <cell r="AR21" t="str">
            <v>長野県知事</v>
          </cell>
        </row>
        <row r="22">
          <cell r="AQ22">
            <v>21</v>
          </cell>
          <cell r="AR22" t="str">
            <v>岐阜県知事</v>
          </cell>
        </row>
        <row r="23">
          <cell r="AQ23">
            <v>22</v>
          </cell>
          <cell r="AR23" t="str">
            <v>静岡県知事</v>
          </cell>
        </row>
        <row r="24">
          <cell r="AQ24">
            <v>23</v>
          </cell>
          <cell r="AR24" t="str">
            <v>愛知県知事</v>
          </cell>
        </row>
        <row r="25">
          <cell r="AL25">
            <v>1</v>
          </cell>
          <cell r="AM25" t="str">
            <v>代表取締役（株式会社）</v>
          </cell>
          <cell r="AQ25">
            <v>24</v>
          </cell>
          <cell r="AR25" t="str">
            <v>三重県知事</v>
          </cell>
        </row>
        <row r="26">
          <cell r="AL26">
            <v>2</v>
          </cell>
          <cell r="AM26" t="str">
            <v>取締役（株式会社）</v>
          </cell>
          <cell r="AQ26">
            <v>25</v>
          </cell>
          <cell r="AR26" t="str">
            <v>滋賀県知事</v>
          </cell>
        </row>
        <row r="27">
          <cell r="AL27">
            <v>3</v>
          </cell>
          <cell r="AM27" t="str">
            <v>監査役（株式会社）</v>
          </cell>
          <cell r="AQ27">
            <v>26</v>
          </cell>
          <cell r="AR27" t="str">
            <v>京都府知事</v>
          </cell>
        </row>
        <row r="28">
          <cell r="AL28">
            <v>4</v>
          </cell>
          <cell r="AM28" t="str">
            <v>代表社員（合名会社）</v>
          </cell>
          <cell r="AQ28">
            <v>27</v>
          </cell>
          <cell r="AR28" t="str">
            <v>大阪府知事</v>
          </cell>
        </row>
        <row r="29">
          <cell r="AL29">
            <v>5</v>
          </cell>
          <cell r="AM29" t="str">
            <v>社員（合名会社）</v>
          </cell>
          <cell r="AQ29">
            <v>28</v>
          </cell>
          <cell r="AR29" t="str">
            <v>兵庫県知事</v>
          </cell>
        </row>
        <row r="30">
          <cell r="AL30">
            <v>6</v>
          </cell>
          <cell r="AM30" t="str">
            <v xml:space="preserve">無限責任会社(合資会社) </v>
          </cell>
          <cell r="AQ30">
            <v>29</v>
          </cell>
          <cell r="AR30" t="str">
            <v>奈良県知事</v>
          </cell>
        </row>
        <row r="31">
          <cell r="AL31">
            <v>7</v>
          </cell>
          <cell r="AM31" t="str">
            <v>理事</v>
          </cell>
          <cell r="AQ31">
            <v>30</v>
          </cell>
          <cell r="AR31" t="str">
            <v>和歌山県知事</v>
          </cell>
        </row>
        <row r="32">
          <cell r="AL32">
            <v>8</v>
          </cell>
          <cell r="AM32" t="str">
            <v>監事</v>
          </cell>
          <cell r="AQ32">
            <v>31</v>
          </cell>
          <cell r="AR32" t="str">
            <v>鳥取県知事</v>
          </cell>
        </row>
        <row r="33">
          <cell r="AL33">
            <v>9</v>
          </cell>
          <cell r="AQ33">
            <v>32</v>
          </cell>
          <cell r="AR33" t="str">
            <v>島根県知事</v>
          </cell>
        </row>
        <row r="34">
          <cell r="AL34">
            <v>10</v>
          </cell>
          <cell r="AM34" t="str">
            <v>共同代表(商法 188-2-9)</v>
          </cell>
          <cell r="AQ34">
            <v>33</v>
          </cell>
          <cell r="AR34" t="str">
            <v>岡山県知事</v>
          </cell>
        </row>
        <row r="35">
          <cell r="AL35">
            <v>11</v>
          </cell>
          <cell r="AM35" t="str">
            <v>相談役</v>
          </cell>
          <cell r="AQ35">
            <v>34</v>
          </cell>
          <cell r="AR35" t="str">
            <v>広島県知事</v>
          </cell>
        </row>
        <row r="36">
          <cell r="AL36">
            <v>12</v>
          </cell>
          <cell r="AM36" t="str">
            <v>顧問</v>
          </cell>
          <cell r="AQ36">
            <v>35</v>
          </cell>
          <cell r="AR36" t="str">
            <v>山口県知事</v>
          </cell>
        </row>
        <row r="37">
          <cell r="AL37">
            <v>13</v>
          </cell>
          <cell r="AM37" t="str">
            <v>代表執行役</v>
          </cell>
          <cell r="AQ37">
            <v>36</v>
          </cell>
          <cell r="AR37" t="str">
            <v>徳島県知事</v>
          </cell>
        </row>
        <row r="38">
          <cell r="AL38">
            <v>14</v>
          </cell>
          <cell r="AM38" t="str">
            <v xml:space="preserve">執行役（株式会社） </v>
          </cell>
          <cell r="AQ38">
            <v>37</v>
          </cell>
          <cell r="AR38" t="str">
            <v>香川県知事</v>
          </cell>
        </row>
        <row r="39">
          <cell r="AL39">
            <v>15</v>
          </cell>
          <cell r="AM39" t="str">
            <v xml:space="preserve">会計参与 </v>
          </cell>
          <cell r="AQ39">
            <v>38</v>
          </cell>
          <cell r="AR39" t="str">
            <v>愛媛県知事</v>
          </cell>
        </row>
        <row r="40">
          <cell r="AL40">
            <v>16</v>
          </cell>
          <cell r="AM40" t="str">
            <v>その他</v>
          </cell>
          <cell r="AQ40">
            <v>39</v>
          </cell>
          <cell r="AR40" t="str">
            <v>高知県知事</v>
          </cell>
        </row>
        <row r="41">
          <cell r="AQ41">
            <v>40</v>
          </cell>
          <cell r="AR41" t="str">
            <v>福岡県知事</v>
          </cell>
        </row>
        <row r="42">
          <cell r="AQ42">
            <v>41</v>
          </cell>
          <cell r="AR42" t="str">
            <v>佐賀県知事</v>
          </cell>
        </row>
        <row r="43">
          <cell r="AQ43">
            <v>42</v>
          </cell>
          <cell r="AR43" t="str">
            <v>長崎県知事</v>
          </cell>
        </row>
        <row r="44">
          <cell r="AQ44">
            <v>43</v>
          </cell>
          <cell r="AR44" t="str">
            <v>熊本県知事</v>
          </cell>
        </row>
        <row r="45">
          <cell r="AQ45">
            <v>44</v>
          </cell>
          <cell r="AR45" t="str">
            <v>大分県知事</v>
          </cell>
        </row>
        <row r="46">
          <cell r="AQ46">
            <v>45</v>
          </cell>
          <cell r="AR46" t="str">
            <v>宮崎県知事</v>
          </cell>
        </row>
        <row r="47">
          <cell r="AQ47">
            <v>46</v>
          </cell>
          <cell r="AR47" t="str">
            <v>鹿児島県知事</v>
          </cell>
        </row>
        <row r="48">
          <cell r="AQ48">
            <v>47</v>
          </cell>
          <cell r="AR48" t="str">
            <v xml:space="preserve">沖縄県知事 </v>
          </cell>
        </row>
        <row r="49">
          <cell r="AQ49">
            <v>48</v>
          </cell>
        </row>
        <row r="50">
          <cell r="AQ50">
            <v>49</v>
          </cell>
        </row>
        <row r="51">
          <cell r="AQ51">
            <v>50</v>
          </cell>
        </row>
        <row r="52">
          <cell r="AQ52">
            <v>51</v>
          </cell>
          <cell r="AR52" t="str">
            <v xml:space="preserve">北海道知事（石狩） </v>
          </cell>
        </row>
        <row r="53">
          <cell r="AQ53">
            <v>52</v>
          </cell>
          <cell r="AR53" t="str">
            <v xml:space="preserve">北海道知事（渡島） </v>
          </cell>
        </row>
        <row r="54">
          <cell r="AQ54">
            <v>53</v>
          </cell>
          <cell r="AR54" t="str">
            <v xml:space="preserve">北海道知事（檜山） </v>
          </cell>
        </row>
        <row r="55">
          <cell r="AQ55">
            <v>54</v>
          </cell>
          <cell r="AR55" t="str">
            <v xml:space="preserve">北海道知事（後志） </v>
          </cell>
        </row>
        <row r="56">
          <cell r="AQ56">
            <v>55</v>
          </cell>
          <cell r="AR56" t="str">
            <v xml:space="preserve">北海道知事（空知） </v>
          </cell>
        </row>
        <row r="57">
          <cell r="AQ57">
            <v>56</v>
          </cell>
          <cell r="AR57" t="str">
            <v xml:space="preserve">北海道知事（上川） </v>
          </cell>
        </row>
        <row r="58">
          <cell r="AQ58">
            <v>57</v>
          </cell>
          <cell r="AR58" t="str">
            <v xml:space="preserve">北海道知事（留萌） </v>
          </cell>
        </row>
        <row r="59">
          <cell r="AQ59">
            <v>58</v>
          </cell>
          <cell r="AR59" t="str">
            <v xml:space="preserve">北海道知事（宗谷） </v>
          </cell>
        </row>
        <row r="60">
          <cell r="AQ60">
            <v>59</v>
          </cell>
          <cell r="AR60" t="str">
            <v xml:space="preserve">北海道知事（網走） </v>
          </cell>
        </row>
        <row r="61">
          <cell r="AQ61">
            <v>60</v>
          </cell>
          <cell r="AR61" t="str">
            <v xml:space="preserve">北海道知事（胆振） </v>
          </cell>
        </row>
        <row r="62">
          <cell r="AQ62">
            <v>61</v>
          </cell>
          <cell r="AR62" t="str">
            <v xml:space="preserve">北海道知事（日高） </v>
          </cell>
        </row>
        <row r="63">
          <cell r="AQ63">
            <v>62</v>
          </cell>
          <cell r="AR63" t="str">
            <v xml:space="preserve">北海道知事（十勝） </v>
          </cell>
        </row>
        <row r="64">
          <cell r="AQ64">
            <v>63</v>
          </cell>
          <cell r="AR64" t="str">
            <v xml:space="preserve">北海道知事（釧路） </v>
          </cell>
        </row>
        <row r="65">
          <cell r="AQ65">
            <v>64</v>
          </cell>
          <cell r="AR65" t="str">
            <v xml:space="preserve">北海道知事（根室）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oumu.go.jp/denshijiti/code.html" TargetMode="External"/><Relationship Id="rId1" Type="http://schemas.openxmlformats.org/officeDocument/2006/relationships/hyperlink" Target="https://www.j-lis.go.jp/spd/code-address/jititai-code.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B9CA-3558-4E41-AE3B-2AB67B51CC3B}">
  <dimension ref="A1:F33"/>
  <sheetViews>
    <sheetView tabSelected="1" zoomScaleNormal="100" zoomScaleSheetLayoutView="115" workbookViewId="0">
      <selection activeCell="F13" sqref="F13"/>
    </sheetView>
  </sheetViews>
  <sheetFormatPr defaultColWidth="49" defaultRowHeight="15.75"/>
  <cols>
    <col min="1" max="1" width="4.75" style="116" customWidth="1"/>
    <col min="2" max="2" width="13.25" style="115" customWidth="1"/>
    <col min="3" max="3" width="18.125" style="115" customWidth="1"/>
    <col min="4" max="4" width="16.875" style="117" customWidth="1"/>
    <col min="5" max="5" width="39.5" style="115" customWidth="1"/>
    <col min="6" max="16384" width="49" style="115"/>
  </cols>
  <sheetData>
    <row r="1" spans="1:6" ht="65.099999999999994" customHeight="1"/>
    <row r="2" spans="1:6" ht="19.5">
      <c r="A2" s="149" t="s">
        <v>327</v>
      </c>
      <c r="B2" s="150"/>
      <c r="C2" s="150"/>
      <c r="D2" s="151"/>
      <c r="E2" s="150"/>
    </row>
    <row r="3" spans="1:6" s="117" customFormat="1" ht="14.25">
      <c r="E3" s="208"/>
    </row>
    <row r="4" spans="1:6" s="117" customFormat="1" ht="19.5" customHeight="1">
      <c r="B4" s="204" t="s">
        <v>328</v>
      </c>
      <c r="C4" s="204"/>
      <c r="D4" s="204" t="s">
        <v>3</v>
      </c>
      <c r="E4" s="204"/>
    </row>
    <row r="5" spans="1:6" s="117" customFormat="1" ht="19.5" customHeight="1">
      <c r="B5" s="204" t="s">
        <v>324</v>
      </c>
      <c r="C5" s="204"/>
      <c r="D5" s="204" t="s">
        <v>325</v>
      </c>
      <c r="E5" s="204"/>
    </row>
    <row r="6" spans="1:6" s="117" customFormat="1" ht="19.5" customHeight="1">
      <c r="B6" s="530" t="s">
        <v>326</v>
      </c>
      <c r="C6" s="529"/>
      <c r="D6" s="529"/>
      <c r="E6" s="529"/>
    </row>
    <row r="7" spans="1:6" s="117" customFormat="1" ht="15" customHeight="1">
      <c r="E7" s="205"/>
    </row>
    <row r="8" spans="1:6" s="117" customFormat="1" ht="14.25">
      <c r="A8" s="199" t="s">
        <v>351</v>
      </c>
    </row>
    <row r="9" spans="1:6" s="117" customFormat="1" ht="14.25">
      <c r="A9" s="200" t="s">
        <v>347</v>
      </c>
    </row>
    <row r="10" spans="1:6" s="117" customFormat="1" ht="14.25">
      <c r="A10" s="200" t="s">
        <v>357</v>
      </c>
    </row>
    <row r="11" spans="1:6" s="117" customFormat="1" ht="14.25">
      <c r="A11" s="200" t="s">
        <v>322</v>
      </c>
    </row>
    <row r="12" spans="1:6" s="117" customFormat="1" ht="19.5" customHeight="1">
      <c r="A12" s="206"/>
      <c r="B12" s="219" t="s">
        <v>190</v>
      </c>
      <c r="C12" s="220"/>
      <c r="D12" s="219" t="s">
        <v>191</v>
      </c>
      <c r="E12" s="220"/>
      <c r="F12" s="211" t="s">
        <v>333</v>
      </c>
    </row>
    <row r="13" spans="1:6" s="202" customFormat="1" ht="45" customHeight="1">
      <c r="A13" s="201" t="s">
        <v>189</v>
      </c>
      <c r="B13" s="215" t="s">
        <v>329</v>
      </c>
      <c r="C13" s="217"/>
      <c r="D13" s="218" t="s">
        <v>330</v>
      </c>
      <c r="E13" s="216"/>
      <c r="F13" s="202" t="s">
        <v>334</v>
      </c>
    </row>
    <row r="14" spans="1:6" s="202" customFormat="1" ht="45" customHeight="1">
      <c r="A14" s="201" t="s">
        <v>189</v>
      </c>
      <c r="B14" s="215" t="s">
        <v>336</v>
      </c>
      <c r="C14" s="217"/>
      <c r="D14" s="215" t="s">
        <v>321</v>
      </c>
      <c r="E14" s="216"/>
      <c r="F14" s="202" t="s">
        <v>331</v>
      </c>
    </row>
    <row r="15" spans="1:6" s="202" customFormat="1" ht="45" customHeight="1">
      <c r="A15" s="201" t="s">
        <v>189</v>
      </c>
      <c r="B15" s="215" t="s">
        <v>305</v>
      </c>
      <c r="C15" s="217"/>
      <c r="D15" s="215" t="s">
        <v>312</v>
      </c>
      <c r="E15" s="216"/>
      <c r="F15" s="202" t="s">
        <v>332</v>
      </c>
    </row>
    <row r="16" spans="1:6" s="202" customFormat="1" ht="93" customHeight="1">
      <c r="A16" s="201" t="s">
        <v>189</v>
      </c>
      <c r="B16" s="215" t="s">
        <v>306</v>
      </c>
      <c r="C16" s="217"/>
      <c r="D16" s="215" t="s">
        <v>356</v>
      </c>
      <c r="E16" s="216"/>
      <c r="F16" s="202" t="s">
        <v>332</v>
      </c>
    </row>
    <row r="17" spans="1:6" s="202" customFormat="1" ht="45" customHeight="1">
      <c r="A17" s="201" t="s">
        <v>189</v>
      </c>
      <c r="B17" s="215" t="s">
        <v>307</v>
      </c>
      <c r="C17" s="217"/>
      <c r="D17" s="215" t="s">
        <v>348</v>
      </c>
      <c r="E17" s="217"/>
      <c r="F17" s="202" t="s">
        <v>332</v>
      </c>
    </row>
    <row r="18" spans="1:6" s="202" customFormat="1" ht="74.099999999999994" customHeight="1">
      <c r="A18" s="201" t="s">
        <v>189</v>
      </c>
      <c r="B18" s="215" t="s">
        <v>192</v>
      </c>
      <c r="C18" s="217"/>
      <c r="D18" s="215" t="s">
        <v>196</v>
      </c>
      <c r="E18" s="216"/>
      <c r="F18" s="202" t="s">
        <v>332</v>
      </c>
    </row>
    <row r="19" spans="1:6" s="202" customFormat="1" ht="45" customHeight="1">
      <c r="A19" s="201" t="s">
        <v>189</v>
      </c>
      <c r="B19" s="215" t="s">
        <v>303</v>
      </c>
      <c r="C19" s="217"/>
      <c r="D19" s="218" t="s">
        <v>311</v>
      </c>
      <c r="E19" s="216"/>
      <c r="F19" s="202" t="s">
        <v>332</v>
      </c>
    </row>
    <row r="20" spans="1:6" s="202" customFormat="1" ht="45" customHeight="1">
      <c r="A20" s="201" t="s">
        <v>189</v>
      </c>
      <c r="B20" s="215" t="s">
        <v>309</v>
      </c>
      <c r="C20" s="217"/>
      <c r="D20" s="218" t="s">
        <v>302</v>
      </c>
      <c r="E20" s="216"/>
      <c r="F20" s="202" t="s">
        <v>332</v>
      </c>
    </row>
    <row r="21" spans="1:6" s="202" customFormat="1" ht="45" customHeight="1">
      <c r="A21" s="201" t="s">
        <v>189</v>
      </c>
      <c r="B21" s="215" t="s">
        <v>310</v>
      </c>
      <c r="C21" s="217"/>
      <c r="D21" s="215" t="s">
        <v>323</v>
      </c>
      <c r="E21" s="216"/>
      <c r="F21" s="202" t="s">
        <v>332</v>
      </c>
    </row>
    <row r="22" spans="1:6" s="202" customFormat="1" ht="45" customHeight="1">
      <c r="A22" s="201" t="s">
        <v>189</v>
      </c>
      <c r="B22" s="215" t="s">
        <v>193</v>
      </c>
      <c r="C22" s="217"/>
      <c r="D22" s="215" t="s">
        <v>337</v>
      </c>
      <c r="E22" s="216"/>
      <c r="F22" s="202" t="s">
        <v>332</v>
      </c>
    </row>
    <row r="23" spans="1:6" s="202" customFormat="1" ht="45" customHeight="1">
      <c r="A23" s="201" t="s">
        <v>189</v>
      </c>
      <c r="B23" s="215" t="s">
        <v>194</v>
      </c>
      <c r="C23" s="217"/>
      <c r="D23" s="215" t="s">
        <v>338</v>
      </c>
      <c r="E23" s="216"/>
      <c r="F23" s="202" t="s">
        <v>332</v>
      </c>
    </row>
    <row r="24" spans="1:6" s="202" customFormat="1" ht="45" customHeight="1">
      <c r="A24" s="201" t="s">
        <v>189</v>
      </c>
      <c r="B24" s="215" t="s">
        <v>195</v>
      </c>
      <c r="C24" s="217"/>
      <c r="D24" s="215" t="s">
        <v>339</v>
      </c>
      <c r="E24" s="216"/>
      <c r="F24" s="202" t="s">
        <v>332</v>
      </c>
    </row>
    <row r="25" spans="1:6" s="202" customFormat="1" ht="84.75" customHeight="1">
      <c r="A25" s="201" t="s">
        <v>189</v>
      </c>
      <c r="B25" s="215" t="s">
        <v>304</v>
      </c>
      <c r="C25" s="217"/>
      <c r="D25" s="215" t="s">
        <v>308</v>
      </c>
      <c r="E25" s="217"/>
      <c r="F25" s="202" t="s">
        <v>332</v>
      </c>
    </row>
    <row r="26" spans="1:6" s="202" customFormat="1" ht="45" customHeight="1">
      <c r="A26" s="201" t="s">
        <v>189</v>
      </c>
      <c r="B26" s="218" t="s">
        <v>350</v>
      </c>
      <c r="C26" s="216"/>
      <c r="D26" s="215" t="s">
        <v>313</v>
      </c>
      <c r="E26" s="217"/>
      <c r="F26" s="202" t="s">
        <v>332</v>
      </c>
    </row>
    <row r="27" spans="1:6" s="202" customFormat="1" ht="45" customHeight="1">
      <c r="A27" s="201" t="s">
        <v>189</v>
      </c>
      <c r="B27" s="218" t="s">
        <v>349</v>
      </c>
      <c r="C27" s="216"/>
      <c r="D27" s="215" t="s">
        <v>352</v>
      </c>
      <c r="E27" s="217"/>
      <c r="F27" s="202" t="s">
        <v>332</v>
      </c>
    </row>
    <row r="28" spans="1:6" s="202" customFormat="1" ht="45" customHeight="1">
      <c r="A28" s="201" t="s">
        <v>189</v>
      </c>
      <c r="B28" s="215" t="s">
        <v>314</v>
      </c>
      <c r="C28" s="217"/>
      <c r="D28" s="215" t="s">
        <v>353</v>
      </c>
      <c r="E28" s="216"/>
      <c r="F28" s="202" t="s">
        <v>332</v>
      </c>
    </row>
    <row r="29" spans="1:6" s="202" customFormat="1" ht="80.099999999999994" customHeight="1">
      <c r="A29" s="201" t="s">
        <v>189</v>
      </c>
      <c r="B29" s="215" t="s">
        <v>340</v>
      </c>
      <c r="C29" s="217"/>
      <c r="D29" s="215" t="s">
        <v>354</v>
      </c>
      <c r="E29" s="216"/>
      <c r="F29" s="212" t="s">
        <v>335</v>
      </c>
    </row>
    <row r="30" spans="1:6" s="117" customFormat="1" ht="14.25">
      <c r="A30" s="203"/>
    </row>
    <row r="31" spans="1:6">
      <c r="A31" s="117" t="s">
        <v>346</v>
      </c>
      <c r="E31" s="117"/>
    </row>
    <row r="32" spans="1:6" s="117" customFormat="1" ht="14.25"/>
    <row r="33" spans="1:1">
      <c r="A33" s="117" t="s">
        <v>355</v>
      </c>
    </row>
  </sheetData>
  <mergeCells count="37">
    <mergeCell ref="C6:E6"/>
    <mergeCell ref="B12:C12"/>
    <mergeCell ref="B14:C14"/>
    <mergeCell ref="B15:C15"/>
    <mergeCell ref="B16:C16"/>
    <mergeCell ref="B17:C17"/>
    <mergeCell ref="B13:C13"/>
    <mergeCell ref="D12:E12"/>
    <mergeCell ref="D14:E14"/>
    <mergeCell ref="D15:E15"/>
    <mergeCell ref="D16:E16"/>
    <mergeCell ref="D17:E17"/>
    <mergeCell ref="D13:E13"/>
    <mergeCell ref="B29:C29"/>
    <mergeCell ref="D29:E29"/>
    <mergeCell ref="D19:E19"/>
    <mergeCell ref="D20:E20"/>
    <mergeCell ref="D21:E21"/>
    <mergeCell ref="D22:E22"/>
    <mergeCell ref="D23:E23"/>
    <mergeCell ref="D24:E24"/>
    <mergeCell ref="B25:C25"/>
    <mergeCell ref="B26:C26"/>
    <mergeCell ref="B28:C28"/>
    <mergeCell ref="D28:E28"/>
    <mergeCell ref="B21:C21"/>
    <mergeCell ref="B22:C22"/>
    <mergeCell ref="B23:C23"/>
    <mergeCell ref="B24:C24"/>
    <mergeCell ref="D18:E18"/>
    <mergeCell ref="B19:C19"/>
    <mergeCell ref="B20:C20"/>
    <mergeCell ref="B27:C27"/>
    <mergeCell ref="D27:E27"/>
    <mergeCell ref="D25:E25"/>
    <mergeCell ref="D26:E26"/>
    <mergeCell ref="B18:C18"/>
  </mergeCells>
  <phoneticPr fontId="3"/>
  <printOptions horizontalCentered="1"/>
  <pageMargins left="0.23622047244094491" right="0.23622047244094491" top="0.74803149606299213" bottom="0.74803149606299213" header="0.31496062992125984" footer="0.31496062992125984"/>
  <pageSetup paperSize="9" orientation="portrait" r:id="rId1"/>
  <headerFooter>
    <oddHeader>&amp;R近畿地方整備局</oddHeader>
    <oddFooter xml:space="preserve">&amp;C変更届出書チェックリスト　&amp;P / &amp;N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6"/>
  <sheetViews>
    <sheetView zoomScaleNormal="100" zoomScaleSheetLayoutView="100" workbookViewId="0">
      <selection activeCell="O16" sqref="O16"/>
    </sheetView>
  </sheetViews>
  <sheetFormatPr defaultColWidth="9" defaultRowHeight="20.100000000000001" customHeight="1"/>
  <cols>
    <col min="1" max="2" width="3.625" style="27" customWidth="1"/>
    <col min="3" max="3" width="17.625" style="27" customWidth="1"/>
    <col min="4" max="4" width="10.625" style="27" customWidth="1"/>
    <col min="5" max="5" width="12.625" style="27" customWidth="1"/>
    <col min="6" max="6" width="10.625" style="27" customWidth="1"/>
    <col min="7" max="7" width="12.625" style="27" customWidth="1"/>
    <col min="8" max="8" width="3.625" style="27" customWidth="1"/>
    <col min="9" max="9" width="9.625" style="27" customWidth="1"/>
    <col min="10" max="11" width="3.625" style="27" customWidth="1"/>
    <col min="12" max="13" width="9" style="27"/>
    <col min="14" max="14" width="4.75" style="27" customWidth="1"/>
    <col min="15" max="15" width="7.25" style="27" customWidth="1"/>
    <col min="16" max="16384" width="9" style="27"/>
  </cols>
  <sheetData>
    <row r="1" spans="1:12" ht="15.95" customHeight="1">
      <c r="A1" s="350" t="s">
        <v>45</v>
      </c>
      <c r="B1" s="350"/>
      <c r="C1" s="350"/>
      <c r="D1" s="350"/>
      <c r="E1" s="350"/>
      <c r="F1" s="350"/>
      <c r="G1" s="350"/>
      <c r="H1" s="350"/>
      <c r="I1" s="350"/>
      <c r="J1" s="350"/>
      <c r="K1" s="350"/>
    </row>
    <row r="2" spans="1:12" ht="24.95" customHeight="1">
      <c r="A2" s="351" t="s">
        <v>150</v>
      </c>
      <c r="B2" s="351"/>
      <c r="C2" s="351"/>
      <c r="D2" s="351"/>
      <c r="E2" s="351"/>
      <c r="F2" s="351"/>
      <c r="G2" s="351"/>
      <c r="H2" s="351"/>
      <c r="I2" s="351"/>
      <c r="J2" s="351"/>
      <c r="K2" s="351"/>
    </row>
    <row r="3" spans="1:12" ht="24.95" customHeight="1">
      <c r="A3" s="428" t="s">
        <v>56</v>
      </c>
      <c r="B3" s="428"/>
      <c r="C3" s="428"/>
      <c r="D3" s="428"/>
      <c r="E3" s="428"/>
      <c r="F3" s="428"/>
      <c r="G3" s="428"/>
      <c r="H3" s="428"/>
      <c r="I3" s="428"/>
      <c r="J3" s="428"/>
      <c r="K3" s="428"/>
      <c r="L3" s="209" t="s">
        <v>341</v>
      </c>
    </row>
    <row r="4" spans="1:12" ht="20.100000000000001" customHeight="1">
      <c r="A4" s="81"/>
      <c r="B4" s="81"/>
      <c r="C4" s="81"/>
      <c r="D4" s="81"/>
      <c r="E4" s="81"/>
      <c r="F4" s="81"/>
      <c r="G4" s="81"/>
      <c r="H4" s="81"/>
      <c r="I4" s="81"/>
      <c r="J4" s="81"/>
      <c r="K4" s="81"/>
    </row>
    <row r="5" spans="1:12" ht="20.100000000000001" customHeight="1">
      <c r="A5" s="81"/>
      <c r="B5" s="81"/>
      <c r="C5" s="81"/>
      <c r="D5" s="81"/>
      <c r="E5" s="81"/>
      <c r="F5" s="81"/>
      <c r="G5" s="81"/>
      <c r="H5" s="81"/>
      <c r="I5" s="81"/>
      <c r="J5" s="81"/>
      <c r="K5" s="81"/>
    </row>
    <row r="6" spans="1:12" ht="39.950000000000003" customHeight="1">
      <c r="B6" s="441" t="s">
        <v>55</v>
      </c>
      <c r="C6" s="441"/>
      <c r="D6" s="441"/>
      <c r="E6" s="441"/>
      <c r="F6" s="441"/>
      <c r="G6" s="441"/>
      <c r="H6" s="441"/>
      <c r="I6" s="441"/>
      <c r="J6" s="441"/>
      <c r="K6" s="41"/>
    </row>
    <row r="8" spans="1:12" ht="20.100000000000001" customHeight="1">
      <c r="G8" s="424" t="str">
        <f>変更届第一面!X10</f>
        <v>　　　　年　　月　　日</v>
      </c>
      <c r="H8" s="424"/>
      <c r="I8" s="424"/>
      <c r="J8" s="424"/>
    </row>
    <row r="11" spans="1:12" ht="20.100000000000001" customHeight="1">
      <c r="C11" s="440" t="s">
        <v>2</v>
      </c>
      <c r="D11" s="440"/>
    </row>
    <row r="12" spans="1:12" ht="20.100000000000001" customHeight="1">
      <c r="C12" s="80"/>
      <c r="D12" s="80"/>
    </row>
    <row r="14" spans="1:12" ht="39.950000000000003" customHeight="1">
      <c r="E14" s="40" t="s">
        <v>3</v>
      </c>
      <c r="F14" s="442" t="str">
        <f>変更届第一面!R14&amp;""</f>
        <v/>
      </c>
      <c r="G14" s="442"/>
      <c r="H14" s="442"/>
      <c r="I14" s="442"/>
      <c r="J14" s="74"/>
    </row>
    <row r="15" spans="1:12" ht="39.950000000000003" customHeight="1">
      <c r="E15" s="40" t="s">
        <v>7</v>
      </c>
      <c r="F15" s="442" t="str">
        <f>変更届第一面!R18</f>
        <v xml:space="preserve">
　</v>
      </c>
      <c r="G15" s="442"/>
      <c r="H15" s="442"/>
      <c r="I15" s="442"/>
      <c r="J15" s="74"/>
    </row>
    <row r="16" spans="1:12" ht="20.100000000000001" customHeight="1">
      <c r="F16" s="336" t="s">
        <v>54</v>
      </c>
      <c r="G16" s="336"/>
      <c r="H16" s="336"/>
      <c r="I16" s="336"/>
    </row>
    <row r="18" spans="1:11" ht="20.100000000000001" customHeight="1">
      <c r="A18" s="336" t="s">
        <v>53</v>
      </c>
      <c r="B18" s="336"/>
      <c r="C18" s="336"/>
      <c r="D18" s="336"/>
      <c r="E18" s="336"/>
      <c r="F18" s="336"/>
      <c r="G18" s="336"/>
      <c r="H18" s="336"/>
      <c r="I18" s="336"/>
      <c r="J18" s="336"/>
      <c r="K18" s="336"/>
    </row>
    <row r="20" spans="1:11" ht="50.1" customHeight="1">
      <c r="B20" s="341" t="s">
        <v>30</v>
      </c>
      <c r="C20" s="343"/>
      <c r="D20" s="341" t="s">
        <v>52</v>
      </c>
      <c r="E20" s="342"/>
      <c r="F20" s="343"/>
      <c r="G20" s="443" t="s">
        <v>51</v>
      </c>
      <c r="H20" s="444"/>
      <c r="I20" s="445" t="s">
        <v>50</v>
      </c>
      <c r="J20" s="446"/>
      <c r="K20" s="447"/>
    </row>
    <row r="21" spans="1:11" ht="50.1" customHeight="1">
      <c r="B21" s="448"/>
      <c r="C21" s="449"/>
      <c r="D21" s="450"/>
      <c r="E21" s="451"/>
      <c r="F21" s="449"/>
      <c r="G21" s="181"/>
      <c r="H21" s="78" t="s">
        <v>49</v>
      </c>
      <c r="I21" s="452"/>
      <c r="J21" s="453"/>
      <c r="K21" s="78" t="s">
        <v>49</v>
      </c>
    </row>
    <row r="22" spans="1:11" ht="50.1" customHeight="1">
      <c r="B22" s="454"/>
      <c r="C22" s="455"/>
      <c r="D22" s="456"/>
      <c r="E22" s="457"/>
      <c r="F22" s="455"/>
      <c r="G22" s="182"/>
      <c r="H22" s="78" t="s">
        <v>49</v>
      </c>
      <c r="I22" s="458"/>
      <c r="J22" s="459"/>
      <c r="K22" s="78" t="s">
        <v>49</v>
      </c>
    </row>
    <row r="23" spans="1:11" ht="50.1" customHeight="1">
      <c r="B23" s="448"/>
      <c r="C23" s="449"/>
      <c r="D23" s="450"/>
      <c r="E23" s="451"/>
      <c r="F23" s="449"/>
      <c r="G23" s="181"/>
      <c r="H23" s="78" t="s">
        <v>49</v>
      </c>
      <c r="I23" s="452"/>
      <c r="J23" s="453"/>
      <c r="K23" s="78" t="s">
        <v>49</v>
      </c>
    </row>
    <row r="24" spans="1:11" ht="50.1" customHeight="1">
      <c r="B24" s="454"/>
      <c r="C24" s="455"/>
      <c r="D24" s="456"/>
      <c r="E24" s="457"/>
      <c r="F24" s="455"/>
      <c r="G24" s="182"/>
      <c r="H24" s="78" t="s">
        <v>49</v>
      </c>
      <c r="I24" s="458"/>
      <c r="J24" s="459"/>
      <c r="K24" s="78" t="s">
        <v>49</v>
      </c>
    </row>
    <row r="25" spans="1:11" ht="50.1" customHeight="1">
      <c r="B25" s="448"/>
      <c r="C25" s="449"/>
      <c r="D25" s="450"/>
      <c r="E25" s="451"/>
      <c r="F25" s="449"/>
      <c r="G25" s="181"/>
      <c r="H25" s="78" t="s">
        <v>49</v>
      </c>
      <c r="I25" s="452"/>
      <c r="J25" s="453"/>
      <c r="K25" s="78" t="s">
        <v>49</v>
      </c>
    </row>
    <row r="26" spans="1:11" ht="50.1" customHeight="1">
      <c r="B26" s="454"/>
      <c r="C26" s="455"/>
      <c r="D26" s="456"/>
      <c r="E26" s="457"/>
      <c r="F26" s="455"/>
      <c r="G26" s="182"/>
      <c r="H26" s="78" t="s">
        <v>49</v>
      </c>
      <c r="I26" s="458"/>
      <c r="J26" s="459"/>
      <c r="K26" s="78" t="s">
        <v>49</v>
      </c>
    </row>
  </sheetData>
  <mergeCells count="32">
    <mergeCell ref="B25:C25"/>
    <mergeCell ref="D25:F25"/>
    <mergeCell ref="I25:J25"/>
    <mergeCell ref="B26:C26"/>
    <mergeCell ref="D26:F26"/>
    <mergeCell ref="I26:J26"/>
    <mergeCell ref="B23:C23"/>
    <mergeCell ref="D23:F23"/>
    <mergeCell ref="I23:J23"/>
    <mergeCell ref="B24:C24"/>
    <mergeCell ref="D24:F24"/>
    <mergeCell ref="I24:J24"/>
    <mergeCell ref="B21:C21"/>
    <mergeCell ref="D21:F21"/>
    <mergeCell ref="I21:J21"/>
    <mergeCell ref="B22:C22"/>
    <mergeCell ref="D22:F22"/>
    <mergeCell ref="I22:J22"/>
    <mergeCell ref="F14:I14"/>
    <mergeCell ref="F15:I15"/>
    <mergeCell ref="F16:I16"/>
    <mergeCell ref="A18:K18"/>
    <mergeCell ref="B20:C20"/>
    <mergeCell ref="D20:F20"/>
    <mergeCell ref="G20:H20"/>
    <mergeCell ref="I20:K20"/>
    <mergeCell ref="C11:D11"/>
    <mergeCell ref="A1:K1"/>
    <mergeCell ref="A2:K2"/>
    <mergeCell ref="A3:K3"/>
    <mergeCell ref="B6:J6"/>
    <mergeCell ref="G8:J8"/>
  </mergeCells>
  <phoneticPr fontId="3"/>
  <printOptions horizontalCentered="1"/>
  <pageMargins left="0.39370078740157483" right="0.39370078740157483" top="0.59055118110236227" bottom="0.59055118110236227" header="0" footer="0.51181102362204722"/>
  <pageSetup paperSize="9" scale="96" orientation="portrait" blackAndWhite="1" horizontalDpi="300" verticalDpi="300" r:id="rId1"/>
  <headerFooter alignWithMargins="0">
    <oddHeader>&amp;R&amp;"Meiryo UI,標準"&amp;5近_R7版</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3"/>
  <sheetViews>
    <sheetView zoomScaleNormal="100" zoomScaleSheetLayoutView="100" workbookViewId="0">
      <selection activeCell="K31" sqref="K31"/>
    </sheetView>
  </sheetViews>
  <sheetFormatPr defaultColWidth="9" defaultRowHeight="20.100000000000001" customHeight="1"/>
  <cols>
    <col min="1" max="3" width="3.625" style="27" customWidth="1"/>
    <col min="4" max="4" width="24.625" style="27" customWidth="1"/>
    <col min="5" max="5" width="13.625" style="27" customWidth="1"/>
    <col min="6" max="6" width="3.625" style="27" customWidth="1"/>
    <col min="7" max="7" width="6.125" style="27" customWidth="1"/>
    <col min="8" max="10" width="9.125" style="27" customWidth="1"/>
    <col min="11" max="11" width="5.625" style="27" customWidth="1"/>
    <col min="12" max="12" width="4.125" style="27" customWidth="1"/>
    <col min="13" max="13" width="3.625" style="27" customWidth="1"/>
    <col min="14" max="14" width="1.5" style="27" customWidth="1"/>
    <col min="15" max="16" width="9" style="27"/>
    <col min="17" max="17" width="0.5" style="27" customWidth="1"/>
    <col min="18" max="16384" width="9" style="27"/>
  </cols>
  <sheetData>
    <row r="1" spans="1:15" ht="15.95" customHeight="1">
      <c r="A1" s="350" t="s">
        <v>139</v>
      </c>
      <c r="B1" s="350"/>
      <c r="C1" s="350"/>
      <c r="D1" s="350"/>
      <c r="E1" s="350"/>
      <c r="F1" s="350"/>
      <c r="G1" s="350"/>
      <c r="H1" s="350"/>
      <c r="I1" s="350"/>
      <c r="J1" s="350"/>
      <c r="K1" s="350"/>
      <c r="L1" s="350"/>
      <c r="M1" s="350"/>
    </row>
    <row r="2" spans="1:15" ht="24.95" customHeight="1">
      <c r="A2" s="351" t="s">
        <v>151</v>
      </c>
      <c r="B2" s="351"/>
      <c r="C2" s="351"/>
      <c r="D2" s="351"/>
      <c r="E2" s="351"/>
      <c r="F2" s="351"/>
      <c r="G2" s="351"/>
      <c r="H2" s="351"/>
      <c r="I2" s="351"/>
      <c r="J2" s="351"/>
      <c r="K2" s="351"/>
      <c r="L2" s="351"/>
      <c r="M2" s="351"/>
    </row>
    <row r="3" spans="1:15" ht="24.95" customHeight="1">
      <c r="A3" s="428" t="s">
        <v>74</v>
      </c>
      <c r="B3" s="428"/>
      <c r="C3" s="428"/>
      <c r="D3" s="428"/>
      <c r="E3" s="428"/>
      <c r="F3" s="428"/>
      <c r="G3" s="428"/>
      <c r="H3" s="428"/>
      <c r="I3" s="428"/>
      <c r="J3" s="428"/>
      <c r="K3" s="428"/>
      <c r="L3" s="428"/>
      <c r="M3" s="428"/>
      <c r="O3" s="209" t="s">
        <v>341</v>
      </c>
    </row>
    <row r="5" spans="1:15" ht="20.100000000000001" customHeight="1">
      <c r="B5" s="332" t="s">
        <v>73</v>
      </c>
      <c r="C5" s="335"/>
      <c r="D5" s="338"/>
      <c r="E5" s="460" t="s">
        <v>72</v>
      </c>
      <c r="F5" s="341" t="s">
        <v>71</v>
      </c>
      <c r="G5" s="342"/>
      <c r="H5" s="342"/>
      <c r="I5" s="342"/>
      <c r="J5" s="342"/>
      <c r="K5" s="342"/>
      <c r="L5" s="343"/>
    </row>
    <row r="6" spans="1:15" ht="20.100000000000001" customHeight="1">
      <c r="B6" s="334"/>
      <c r="C6" s="337"/>
      <c r="D6" s="340"/>
      <c r="E6" s="460"/>
      <c r="F6" s="341" t="s">
        <v>70</v>
      </c>
      <c r="G6" s="343"/>
      <c r="H6" s="84" t="s">
        <v>69</v>
      </c>
      <c r="I6" s="84" t="s">
        <v>68</v>
      </c>
      <c r="J6" s="84" t="s">
        <v>67</v>
      </c>
      <c r="K6" s="460" t="s">
        <v>66</v>
      </c>
      <c r="L6" s="460"/>
    </row>
    <row r="7" spans="1:15" ht="15" customHeight="1">
      <c r="B7" s="470" t="s">
        <v>65</v>
      </c>
      <c r="C7" s="471"/>
      <c r="D7" s="472"/>
      <c r="E7" s="485"/>
      <c r="F7" s="488"/>
      <c r="G7" s="489"/>
      <c r="H7" s="494"/>
      <c r="I7" s="495"/>
      <c r="J7" s="461"/>
      <c r="K7" s="461"/>
      <c r="L7" s="461"/>
    </row>
    <row r="8" spans="1:15" ht="20.100000000000001" customHeight="1">
      <c r="B8" s="462"/>
      <c r="C8" s="463"/>
      <c r="D8" s="464"/>
      <c r="E8" s="486"/>
      <c r="F8" s="490"/>
      <c r="G8" s="491"/>
      <c r="H8" s="494"/>
      <c r="I8" s="495"/>
      <c r="J8" s="461"/>
      <c r="K8" s="461"/>
      <c r="L8" s="461"/>
    </row>
    <row r="9" spans="1:15" ht="15" customHeight="1">
      <c r="B9" s="465" t="s">
        <v>64</v>
      </c>
      <c r="C9" s="221"/>
      <c r="D9" s="466"/>
      <c r="E9" s="486"/>
      <c r="F9" s="490"/>
      <c r="G9" s="491"/>
      <c r="H9" s="494"/>
      <c r="I9" s="495"/>
      <c r="J9" s="461"/>
      <c r="K9" s="461"/>
      <c r="L9" s="461"/>
    </row>
    <row r="10" spans="1:15" ht="19.5" customHeight="1">
      <c r="B10" s="467"/>
      <c r="C10" s="468"/>
      <c r="D10" s="469"/>
      <c r="E10" s="487"/>
      <c r="F10" s="492"/>
      <c r="G10" s="493"/>
      <c r="H10" s="494"/>
      <c r="I10" s="495"/>
      <c r="J10" s="461"/>
      <c r="K10" s="461"/>
      <c r="L10" s="461"/>
    </row>
    <row r="11" spans="1:15" ht="15" customHeight="1">
      <c r="B11" s="470" t="s">
        <v>65</v>
      </c>
      <c r="C11" s="471"/>
      <c r="D11" s="472"/>
      <c r="E11" s="473"/>
      <c r="F11" s="476"/>
      <c r="G11" s="477"/>
      <c r="H11" s="482"/>
      <c r="I11" s="483"/>
      <c r="J11" s="484"/>
      <c r="K11" s="484"/>
      <c r="L11" s="484"/>
    </row>
    <row r="12" spans="1:15" ht="20.100000000000001" customHeight="1">
      <c r="B12" s="462"/>
      <c r="C12" s="463"/>
      <c r="D12" s="464"/>
      <c r="E12" s="474"/>
      <c r="F12" s="478"/>
      <c r="G12" s="479"/>
      <c r="H12" s="482"/>
      <c r="I12" s="483"/>
      <c r="J12" s="484"/>
      <c r="K12" s="484"/>
      <c r="L12" s="484"/>
    </row>
    <row r="13" spans="1:15" ht="15" customHeight="1">
      <c r="B13" s="465" t="s">
        <v>64</v>
      </c>
      <c r="C13" s="221"/>
      <c r="D13" s="466"/>
      <c r="E13" s="474"/>
      <c r="F13" s="478"/>
      <c r="G13" s="479"/>
      <c r="H13" s="482"/>
      <c r="I13" s="483"/>
      <c r="J13" s="484"/>
      <c r="K13" s="484"/>
      <c r="L13" s="484"/>
    </row>
    <row r="14" spans="1:15" ht="20.100000000000001" customHeight="1">
      <c r="B14" s="467"/>
      <c r="C14" s="468"/>
      <c r="D14" s="469"/>
      <c r="E14" s="475"/>
      <c r="F14" s="480"/>
      <c r="G14" s="481"/>
      <c r="H14" s="482"/>
      <c r="I14" s="483"/>
      <c r="J14" s="484"/>
      <c r="K14" s="484"/>
      <c r="L14" s="484"/>
    </row>
    <row r="15" spans="1:15" ht="15" customHeight="1">
      <c r="B15" s="470" t="s">
        <v>65</v>
      </c>
      <c r="C15" s="471"/>
      <c r="D15" s="472"/>
      <c r="E15" s="485"/>
      <c r="F15" s="488"/>
      <c r="G15" s="489"/>
      <c r="H15" s="494"/>
      <c r="I15" s="495"/>
      <c r="J15" s="461"/>
      <c r="K15" s="461"/>
      <c r="L15" s="461"/>
    </row>
    <row r="16" spans="1:15" ht="20.100000000000001" customHeight="1">
      <c r="B16" s="462"/>
      <c r="C16" s="463"/>
      <c r="D16" s="464"/>
      <c r="E16" s="486"/>
      <c r="F16" s="490"/>
      <c r="G16" s="491"/>
      <c r="H16" s="494"/>
      <c r="I16" s="495"/>
      <c r="J16" s="461"/>
      <c r="K16" s="461"/>
      <c r="L16" s="461"/>
    </row>
    <row r="17" spans="2:12" ht="15" customHeight="1">
      <c r="B17" s="465" t="s">
        <v>64</v>
      </c>
      <c r="C17" s="221"/>
      <c r="D17" s="466"/>
      <c r="E17" s="486"/>
      <c r="F17" s="490"/>
      <c r="G17" s="491"/>
      <c r="H17" s="494"/>
      <c r="I17" s="495"/>
      <c r="J17" s="461"/>
      <c r="K17" s="461"/>
      <c r="L17" s="461"/>
    </row>
    <row r="18" spans="2:12" ht="20.100000000000001" customHeight="1">
      <c r="B18" s="467"/>
      <c r="C18" s="468"/>
      <c r="D18" s="469"/>
      <c r="E18" s="487"/>
      <c r="F18" s="492"/>
      <c r="G18" s="493"/>
      <c r="H18" s="494"/>
      <c r="I18" s="495"/>
      <c r="J18" s="461"/>
      <c r="K18" s="461"/>
      <c r="L18" s="461"/>
    </row>
    <row r="19" spans="2:12" ht="15" customHeight="1">
      <c r="B19" s="470" t="s">
        <v>65</v>
      </c>
      <c r="C19" s="471"/>
      <c r="D19" s="472"/>
      <c r="E19" s="473"/>
      <c r="F19" s="476"/>
      <c r="G19" s="477"/>
      <c r="H19" s="482"/>
      <c r="I19" s="483"/>
      <c r="J19" s="484"/>
      <c r="K19" s="484"/>
      <c r="L19" s="484"/>
    </row>
    <row r="20" spans="2:12" ht="20.100000000000001" customHeight="1">
      <c r="B20" s="462"/>
      <c r="C20" s="463"/>
      <c r="D20" s="464"/>
      <c r="E20" s="474"/>
      <c r="F20" s="478"/>
      <c r="G20" s="479"/>
      <c r="H20" s="482"/>
      <c r="I20" s="483"/>
      <c r="J20" s="484"/>
      <c r="K20" s="484"/>
      <c r="L20" s="484"/>
    </row>
    <row r="21" spans="2:12" ht="15" customHeight="1">
      <c r="B21" s="465" t="s">
        <v>64</v>
      </c>
      <c r="C21" s="221"/>
      <c r="D21" s="466"/>
      <c r="E21" s="474"/>
      <c r="F21" s="478"/>
      <c r="G21" s="479"/>
      <c r="H21" s="482"/>
      <c r="I21" s="483"/>
      <c r="J21" s="484"/>
      <c r="K21" s="484"/>
      <c r="L21" s="484"/>
    </row>
    <row r="22" spans="2:12" ht="20.100000000000001" customHeight="1">
      <c r="B22" s="467"/>
      <c r="C22" s="468"/>
      <c r="D22" s="469"/>
      <c r="E22" s="475"/>
      <c r="F22" s="480"/>
      <c r="G22" s="481"/>
      <c r="H22" s="482"/>
      <c r="I22" s="483"/>
      <c r="J22" s="484"/>
      <c r="K22" s="484"/>
      <c r="L22" s="484"/>
    </row>
    <row r="23" spans="2:12" ht="15" customHeight="1">
      <c r="B23" s="470" t="s">
        <v>65</v>
      </c>
      <c r="C23" s="471"/>
      <c r="D23" s="472"/>
      <c r="E23" s="485"/>
      <c r="F23" s="488"/>
      <c r="G23" s="489"/>
      <c r="H23" s="494"/>
      <c r="I23" s="495"/>
      <c r="J23" s="461"/>
      <c r="K23" s="461"/>
      <c r="L23" s="461"/>
    </row>
    <row r="24" spans="2:12" ht="20.100000000000001" customHeight="1">
      <c r="B24" s="462"/>
      <c r="C24" s="463"/>
      <c r="D24" s="464"/>
      <c r="E24" s="486"/>
      <c r="F24" s="490"/>
      <c r="G24" s="491"/>
      <c r="H24" s="494"/>
      <c r="I24" s="495"/>
      <c r="J24" s="461"/>
      <c r="K24" s="461"/>
      <c r="L24" s="461"/>
    </row>
    <row r="25" spans="2:12" ht="15" customHeight="1">
      <c r="B25" s="465" t="s">
        <v>64</v>
      </c>
      <c r="C25" s="221"/>
      <c r="D25" s="466"/>
      <c r="E25" s="486"/>
      <c r="F25" s="490"/>
      <c r="G25" s="491"/>
      <c r="H25" s="494"/>
      <c r="I25" s="495"/>
      <c r="J25" s="461"/>
      <c r="K25" s="461"/>
      <c r="L25" s="461"/>
    </row>
    <row r="26" spans="2:12" ht="20.100000000000001" customHeight="1">
      <c r="B26" s="467"/>
      <c r="C26" s="468"/>
      <c r="D26" s="469"/>
      <c r="E26" s="487"/>
      <c r="F26" s="492"/>
      <c r="G26" s="493"/>
      <c r="H26" s="494"/>
      <c r="I26" s="495"/>
      <c r="J26" s="461"/>
      <c r="K26" s="461"/>
      <c r="L26" s="461"/>
    </row>
    <row r="27" spans="2:12" ht="20.100000000000001" customHeight="1">
      <c r="B27" s="332"/>
      <c r="C27" s="335"/>
      <c r="D27" s="335"/>
      <c r="E27" s="335"/>
      <c r="F27" s="335"/>
      <c r="G27" s="335"/>
      <c r="H27" s="335"/>
      <c r="I27" s="335"/>
      <c r="J27" s="335"/>
      <c r="K27" s="335"/>
      <c r="L27" s="338"/>
    </row>
    <row r="28" spans="2:12" ht="20.100000000000001" customHeight="1">
      <c r="B28" s="465" t="s">
        <v>63</v>
      </c>
      <c r="C28" s="221"/>
      <c r="D28" s="221"/>
      <c r="E28" s="221"/>
      <c r="F28" s="221"/>
      <c r="G28" s="221"/>
      <c r="H28" s="221"/>
      <c r="I28" s="221"/>
      <c r="J28" s="221"/>
      <c r="K28" s="221"/>
      <c r="L28" s="82"/>
    </row>
    <row r="29" spans="2:12" ht="20.100000000000001" customHeight="1">
      <c r="B29" s="497" t="str">
        <f>変更届第一面!X10</f>
        <v>　　　　年　　月　　日</v>
      </c>
      <c r="C29" s="350"/>
      <c r="D29" s="350"/>
      <c r="E29" s="350"/>
      <c r="F29" s="72"/>
      <c r="L29" s="35"/>
    </row>
    <row r="30" spans="2:12" ht="20.100000000000001" customHeight="1">
      <c r="B30" s="333"/>
      <c r="C30" s="336"/>
      <c r="D30" s="336"/>
      <c r="E30" s="336"/>
      <c r="F30" s="336"/>
      <c r="G30" s="336"/>
      <c r="H30" s="336"/>
      <c r="I30" s="336"/>
      <c r="J30" s="336"/>
      <c r="K30" s="336"/>
      <c r="L30" s="339"/>
    </row>
    <row r="31" spans="2:12" ht="30" customHeight="1">
      <c r="B31" s="333"/>
      <c r="C31" s="336"/>
      <c r="D31" s="336"/>
      <c r="E31" s="40" t="s">
        <v>3</v>
      </c>
      <c r="F31" s="40"/>
      <c r="G31" s="434" t="str">
        <f>変更届第一面!R14&amp;""</f>
        <v/>
      </c>
      <c r="H31" s="434"/>
      <c r="I31" s="434"/>
      <c r="J31" s="434"/>
      <c r="L31" s="35"/>
    </row>
    <row r="32" spans="2:12" ht="30" customHeight="1">
      <c r="B32" s="333"/>
      <c r="C32" s="336"/>
      <c r="D32" s="336"/>
      <c r="E32" s="40" t="s">
        <v>7</v>
      </c>
      <c r="F32" s="40"/>
      <c r="G32" s="434" t="str">
        <f>変更届第一面!R18</f>
        <v xml:space="preserve">
　</v>
      </c>
      <c r="H32" s="434"/>
      <c r="I32" s="434"/>
      <c r="J32" s="434"/>
      <c r="K32" s="74"/>
      <c r="L32" s="77"/>
    </row>
    <row r="33" spans="1:13" ht="20.100000000000001" customHeight="1">
      <c r="B33" s="334"/>
      <c r="C33" s="337"/>
      <c r="D33" s="337"/>
      <c r="E33" s="337"/>
      <c r="F33" s="337"/>
      <c r="G33" s="337"/>
      <c r="H33" s="337"/>
      <c r="I33" s="337"/>
      <c r="J33" s="337"/>
      <c r="K33" s="337"/>
      <c r="L33" s="340"/>
    </row>
    <row r="35" spans="1:13" ht="20.100000000000001" customHeight="1">
      <c r="A35" s="336" t="s">
        <v>62</v>
      </c>
      <c r="B35" s="336"/>
      <c r="C35" s="336"/>
    </row>
    <row r="36" spans="1:13" ht="20.100000000000001" customHeight="1">
      <c r="B36" s="34" t="s">
        <v>13</v>
      </c>
      <c r="C36" s="498" t="s">
        <v>61</v>
      </c>
      <c r="D36" s="498"/>
      <c r="E36" s="498"/>
      <c r="F36" s="498"/>
      <c r="G36" s="498"/>
      <c r="H36" s="498"/>
      <c r="I36" s="498"/>
      <c r="J36" s="498"/>
      <c r="K36" s="498"/>
      <c r="L36" s="498"/>
      <c r="M36" s="498"/>
    </row>
    <row r="37" spans="1:13" ht="39.950000000000003" customHeight="1">
      <c r="B37" s="43" t="s">
        <v>140</v>
      </c>
      <c r="C37" s="499" t="s">
        <v>60</v>
      </c>
      <c r="D37" s="499"/>
      <c r="E37" s="499"/>
      <c r="F37" s="499"/>
      <c r="G37" s="499"/>
      <c r="H37" s="499"/>
      <c r="I37" s="499"/>
      <c r="J37" s="499"/>
      <c r="K37" s="499"/>
      <c r="L37" s="499"/>
    </row>
    <row r="38" spans="1:13" ht="20.100000000000001" customHeight="1">
      <c r="C38" s="34" t="s">
        <v>59</v>
      </c>
      <c r="D38" s="221" t="s">
        <v>58</v>
      </c>
      <c r="E38" s="221"/>
      <c r="F38" s="221"/>
      <c r="G38" s="221"/>
      <c r="H38" s="221"/>
      <c r="I38" s="221"/>
      <c r="J38" s="221"/>
      <c r="K38" s="221"/>
      <c r="L38" s="221"/>
    </row>
    <row r="39" spans="1:13" ht="39.950000000000003" customHeight="1">
      <c r="C39" s="43" t="s">
        <v>141</v>
      </c>
      <c r="D39" s="496" t="s">
        <v>57</v>
      </c>
      <c r="E39" s="496"/>
      <c r="F39" s="496"/>
      <c r="G39" s="496"/>
      <c r="H39" s="496"/>
      <c r="I39" s="496"/>
      <c r="J39" s="496"/>
      <c r="K39" s="496"/>
      <c r="L39" s="496"/>
    </row>
    <row r="40" spans="1:13" ht="19.5" customHeight="1">
      <c r="C40" s="43"/>
      <c r="D40" s="83"/>
      <c r="E40" s="83"/>
      <c r="F40" s="83"/>
      <c r="G40" s="83"/>
      <c r="H40" s="83"/>
      <c r="I40" s="83"/>
      <c r="J40" s="83"/>
      <c r="K40" s="83"/>
      <c r="L40" s="83"/>
    </row>
    <row r="41" spans="1:13" ht="19.5" customHeight="1">
      <c r="C41" s="43"/>
      <c r="D41" s="83"/>
      <c r="E41" s="83"/>
      <c r="F41" s="83"/>
      <c r="G41" s="83"/>
      <c r="H41" s="83"/>
      <c r="I41" s="83"/>
      <c r="J41" s="83"/>
      <c r="K41" s="83"/>
      <c r="L41" s="83"/>
    </row>
    <row r="42" spans="1:13" ht="19.5" customHeight="1">
      <c r="C42" s="43"/>
      <c r="D42" s="83"/>
      <c r="E42" s="83"/>
      <c r="F42" s="83"/>
      <c r="G42" s="83"/>
      <c r="H42" s="83"/>
      <c r="I42" s="83"/>
      <c r="J42" s="83"/>
      <c r="K42" s="83"/>
      <c r="L42" s="83"/>
    </row>
    <row r="43" spans="1:13" ht="19.5" customHeight="1">
      <c r="C43" s="43"/>
      <c r="D43" s="83"/>
      <c r="E43" s="83"/>
      <c r="F43" s="83"/>
      <c r="G43" s="83"/>
      <c r="H43" s="83"/>
      <c r="I43" s="83"/>
      <c r="J43" s="83"/>
      <c r="K43" s="83"/>
      <c r="L43" s="83"/>
    </row>
    <row r="44" spans="1:13" ht="19.5" customHeight="1">
      <c r="C44" s="43"/>
      <c r="D44" s="83"/>
      <c r="E44" s="83"/>
      <c r="F44" s="83"/>
      <c r="G44" s="83"/>
      <c r="H44" s="83"/>
      <c r="I44" s="83"/>
      <c r="J44" s="83"/>
      <c r="K44" s="83"/>
      <c r="L44" s="83"/>
    </row>
    <row r="45" spans="1:13" ht="19.5" customHeight="1">
      <c r="C45" s="43"/>
      <c r="D45" s="83"/>
      <c r="E45" s="83"/>
      <c r="F45" s="83"/>
      <c r="G45" s="83"/>
      <c r="H45" s="83"/>
      <c r="I45" s="83"/>
      <c r="J45" s="83"/>
      <c r="K45" s="83"/>
      <c r="L45" s="83"/>
    </row>
    <row r="46" spans="1:13" ht="19.5" customHeight="1">
      <c r="C46" s="43"/>
      <c r="D46" s="83"/>
      <c r="E46" s="83"/>
      <c r="F46" s="83"/>
      <c r="G46" s="83"/>
      <c r="H46" s="83"/>
      <c r="I46" s="83"/>
      <c r="J46" s="83"/>
      <c r="K46" s="83"/>
      <c r="L46" s="83"/>
    </row>
    <row r="47" spans="1:13" ht="19.5" customHeight="1">
      <c r="C47" s="43"/>
      <c r="D47" s="83"/>
      <c r="E47" s="83"/>
      <c r="F47" s="83"/>
      <c r="G47" s="83"/>
      <c r="H47" s="83"/>
      <c r="I47" s="83"/>
      <c r="J47" s="83"/>
      <c r="K47" s="83"/>
      <c r="L47" s="83"/>
    </row>
    <row r="48" spans="1:13" ht="20.100000000000001" customHeight="1">
      <c r="C48" s="42"/>
    </row>
    <row r="49" spans="3:3" ht="20.100000000000001" customHeight="1">
      <c r="C49" s="42"/>
    </row>
    <row r="50" spans="3:3" ht="20.100000000000001" customHeight="1">
      <c r="C50" s="42"/>
    </row>
    <row r="51" spans="3:3" ht="20.100000000000001" customHeight="1">
      <c r="C51" s="42"/>
    </row>
    <row r="52" spans="3:3" ht="20.100000000000001" customHeight="1">
      <c r="C52" s="42"/>
    </row>
    <row r="53" spans="3:3" ht="20.100000000000001" customHeight="1">
      <c r="C53" s="42"/>
    </row>
  </sheetData>
  <mergeCells count="72">
    <mergeCell ref="B27:L27"/>
    <mergeCell ref="D39:L39"/>
    <mergeCell ref="B29:E29"/>
    <mergeCell ref="B30:L30"/>
    <mergeCell ref="B31:D31"/>
    <mergeCell ref="G31:J31"/>
    <mergeCell ref="B32:D32"/>
    <mergeCell ref="G32:J32"/>
    <mergeCell ref="B33:L33"/>
    <mergeCell ref="A35:C35"/>
    <mergeCell ref="C36:M36"/>
    <mergeCell ref="C37:L37"/>
    <mergeCell ref="D38:L38"/>
    <mergeCell ref="J19:J22"/>
    <mergeCell ref="B28:K28"/>
    <mergeCell ref="K19:L22"/>
    <mergeCell ref="B20:D20"/>
    <mergeCell ref="B21:D21"/>
    <mergeCell ref="B22:D22"/>
    <mergeCell ref="B23:D23"/>
    <mergeCell ref="E23:E26"/>
    <mergeCell ref="F23:G26"/>
    <mergeCell ref="H23:H26"/>
    <mergeCell ref="I23:I26"/>
    <mergeCell ref="J23:J26"/>
    <mergeCell ref="K23:L26"/>
    <mergeCell ref="B24:D24"/>
    <mergeCell ref="B25:D25"/>
    <mergeCell ref="B26:D26"/>
    <mergeCell ref="B19:D19"/>
    <mergeCell ref="E19:E22"/>
    <mergeCell ref="F19:G22"/>
    <mergeCell ref="H19:H22"/>
    <mergeCell ref="I19:I22"/>
    <mergeCell ref="K11:L14"/>
    <mergeCell ref="B12:D12"/>
    <mergeCell ref="B13:D13"/>
    <mergeCell ref="B14:D14"/>
    <mergeCell ref="B15:D15"/>
    <mergeCell ref="E15:E18"/>
    <mergeCell ref="F15:G18"/>
    <mergeCell ref="H15:H18"/>
    <mergeCell ref="I15:I18"/>
    <mergeCell ref="J15:J18"/>
    <mergeCell ref="K15:L18"/>
    <mergeCell ref="B16:D16"/>
    <mergeCell ref="B17:D17"/>
    <mergeCell ref="B18:D18"/>
    <mergeCell ref="K7:L10"/>
    <mergeCell ref="B8:D8"/>
    <mergeCell ref="B9:D9"/>
    <mergeCell ref="B10:D10"/>
    <mergeCell ref="B11:D11"/>
    <mergeCell ref="E11:E14"/>
    <mergeCell ref="F11:G14"/>
    <mergeCell ref="H11:H14"/>
    <mergeCell ref="I11:I14"/>
    <mergeCell ref="J11:J14"/>
    <mergeCell ref="B7:D7"/>
    <mergeCell ref="E7:E10"/>
    <mergeCell ref="F7:G10"/>
    <mergeCell ref="H7:H10"/>
    <mergeCell ref="I7:I10"/>
    <mergeCell ref="J7:J10"/>
    <mergeCell ref="A1:M1"/>
    <mergeCell ref="A2:M2"/>
    <mergeCell ref="A3:M3"/>
    <mergeCell ref="B5:D6"/>
    <mergeCell ref="E5:E6"/>
    <mergeCell ref="F5:L5"/>
    <mergeCell ref="F6:G6"/>
    <mergeCell ref="K6:L6"/>
  </mergeCells>
  <phoneticPr fontId="3"/>
  <printOptions horizontalCentered="1"/>
  <pageMargins left="0.39370078740157483" right="0.39370078740157483" top="0.59055118110236227" bottom="0.59055118110236227" header="0" footer="0.51181102362204722"/>
  <pageSetup paperSize="9" scale="96" orientation="portrait" blackAndWhite="1" horizontalDpi="300" verticalDpi="300" r:id="rId1"/>
  <headerFooter alignWithMargins="0">
    <oddHeader>&amp;R&amp;"Meiryo UI,標準"&amp;5近_R7版</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614A0-2FC3-43BE-AD4A-EF5E7EBE78C1}">
  <dimension ref="A1:AD57"/>
  <sheetViews>
    <sheetView topLeftCell="B1" zoomScaleNormal="100" workbookViewId="0">
      <selection activeCell="AH21" sqref="AH21"/>
    </sheetView>
  </sheetViews>
  <sheetFormatPr defaultColWidth="3.125" defaultRowHeight="13.5"/>
  <cols>
    <col min="1" max="21" width="3.125" style="193"/>
    <col min="22" max="22" width="6.625" style="193" customWidth="1"/>
    <col min="23" max="25" width="3.125" style="193"/>
    <col min="26" max="26" width="4.25" style="193" customWidth="1"/>
    <col min="27" max="27" width="3.125" style="193"/>
    <col min="28" max="28" width="2.875" style="193" customWidth="1"/>
    <col min="29" max="16384" width="3.125" style="193"/>
  </cols>
  <sheetData>
    <row r="1" spans="1:30" ht="18.75" customHeight="1">
      <c r="A1" s="500" t="s">
        <v>315</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row>
    <row r="2" spans="1:30" ht="18.75" customHeight="1">
      <c r="A2" s="500"/>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row>
    <row r="3" spans="1:30" customFormat="1" ht="18.75" customHeight="1">
      <c r="A3" s="194"/>
      <c r="B3" s="194"/>
      <c r="C3" s="194"/>
      <c r="D3" s="194"/>
      <c r="E3" s="194"/>
      <c r="F3" s="194"/>
      <c r="G3" s="194"/>
      <c r="H3" s="194"/>
      <c r="I3" s="194"/>
      <c r="J3" s="194"/>
      <c r="K3" s="194"/>
      <c r="L3" s="194"/>
      <c r="M3" s="194"/>
      <c r="N3" s="194"/>
      <c r="O3" s="194"/>
      <c r="P3" s="194"/>
      <c r="Q3" s="195"/>
      <c r="R3" t="s">
        <v>316</v>
      </c>
      <c r="S3" s="194"/>
      <c r="T3" s="194"/>
      <c r="U3" s="194"/>
      <c r="V3" s="501"/>
      <c r="W3" s="501"/>
      <c r="X3" s="501"/>
      <c r="Y3" s="501"/>
      <c r="Z3" s="196"/>
      <c r="AA3" s="196"/>
      <c r="AB3" s="196"/>
      <c r="AC3" s="196"/>
    </row>
    <row r="4" spans="1:30">
      <c r="Q4" s="197"/>
      <c r="R4" s="193" t="s">
        <v>317</v>
      </c>
    </row>
    <row r="5" spans="1:30">
      <c r="Q5" s="197"/>
      <c r="R5" s="193" t="s">
        <v>318</v>
      </c>
      <c r="V5" s="193" t="s">
        <v>319</v>
      </c>
      <c r="W5" s="502"/>
      <c r="X5" s="502"/>
      <c r="Y5" s="502"/>
      <c r="Z5" s="502"/>
      <c r="AA5" s="502"/>
      <c r="AB5" s="502"/>
      <c r="AC5" s="502"/>
      <c r="AD5" s="193" t="s">
        <v>284</v>
      </c>
    </row>
    <row r="6" spans="1:30" ht="16.5" customHeight="1"/>
    <row r="55" spans="3:3" ht="20.25" customHeight="1"/>
    <row r="57" spans="3:3">
      <c r="C57" s="198" t="s">
        <v>320</v>
      </c>
    </row>
  </sheetData>
  <mergeCells count="3">
    <mergeCell ref="A1:AC2"/>
    <mergeCell ref="V3:Y3"/>
    <mergeCell ref="W5:AC5"/>
  </mergeCells>
  <phoneticPr fontId="3"/>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16</xdr:col>
                    <xdr:colOff>19050</xdr:colOff>
                    <xdr:row>2</xdr:row>
                    <xdr:rowOff>200025</xdr:rowOff>
                  </from>
                  <to>
                    <xdr:col>17</xdr:col>
                    <xdr:colOff>0</xdr:colOff>
                    <xdr:row>4</xdr:row>
                    <xdr:rowOff>38100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16</xdr:col>
                    <xdr:colOff>19050</xdr:colOff>
                    <xdr:row>3</xdr:row>
                    <xdr:rowOff>152400</xdr:rowOff>
                  </from>
                  <to>
                    <xdr:col>17</xdr:col>
                    <xdr:colOff>0</xdr:colOff>
                    <xdr:row>5</xdr:row>
                    <xdr:rowOff>47625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O38"/>
  <sheetViews>
    <sheetView zoomScaleNormal="100" zoomScaleSheetLayoutView="100" workbookViewId="0">
      <selection activeCell="O26" sqref="O26"/>
    </sheetView>
  </sheetViews>
  <sheetFormatPr defaultRowHeight="13.5"/>
  <cols>
    <col min="1" max="2" width="3.625" style="27" customWidth="1"/>
    <col min="3" max="3" width="13.5" style="27" customWidth="1"/>
    <col min="4" max="4" width="10.625" style="27" customWidth="1"/>
    <col min="5" max="5" width="14.875" style="27" bestFit="1" customWidth="1"/>
    <col min="6" max="6" width="10.625" style="27" customWidth="1"/>
    <col min="7" max="7" width="12.625" style="27" customWidth="1"/>
    <col min="8" max="8" width="3.625" style="27" customWidth="1"/>
    <col min="9" max="9" width="5.75" style="27" customWidth="1"/>
    <col min="10" max="11" width="3.625" style="27" customWidth="1"/>
    <col min="12" max="12" width="5.75" style="27" customWidth="1"/>
    <col min="13" max="14" width="9" style="27"/>
    <col min="15" max="15" width="4.75" style="27" customWidth="1"/>
  </cols>
  <sheetData>
    <row r="4" spans="1:15" s="59" customFormat="1" ht="14.25">
      <c r="A4" s="505"/>
      <c r="B4" s="505"/>
      <c r="C4" s="505"/>
      <c r="D4" s="505"/>
      <c r="E4" s="505"/>
      <c r="F4" s="505"/>
      <c r="G4" s="505"/>
      <c r="H4" s="505"/>
      <c r="I4" s="505"/>
      <c r="J4" s="505"/>
      <c r="K4" s="505"/>
      <c r="L4" s="36"/>
      <c r="M4" s="36"/>
      <c r="N4" s="36"/>
      <c r="O4" s="36"/>
    </row>
    <row r="5" spans="1:15" s="59" customFormat="1" ht="14.25">
      <c r="A5" s="505" t="s">
        <v>137</v>
      </c>
      <c r="B5" s="505"/>
      <c r="C5" s="505"/>
      <c r="D5" s="505"/>
      <c r="E5" s="505"/>
      <c r="F5" s="505"/>
      <c r="G5" s="505"/>
      <c r="H5" s="505"/>
      <c r="I5" s="505"/>
      <c r="J5" s="505"/>
      <c r="K5" s="505"/>
      <c r="L5" s="36"/>
      <c r="M5" s="36"/>
      <c r="N5" s="36"/>
      <c r="O5" s="36"/>
    </row>
    <row r="6" spans="1:15" s="61" customFormat="1" ht="36" customHeight="1">
      <c r="A6" s="506" t="s">
        <v>129</v>
      </c>
      <c r="B6" s="506"/>
      <c r="C6" s="506"/>
      <c r="D6" s="506"/>
      <c r="E6" s="506"/>
      <c r="F6" s="506"/>
      <c r="G6" s="506"/>
      <c r="H6" s="506"/>
      <c r="I6" s="506"/>
      <c r="J6" s="506"/>
      <c r="K6" s="506"/>
      <c r="L6" s="209" t="s">
        <v>341</v>
      </c>
      <c r="M6" s="60"/>
      <c r="N6" s="60"/>
      <c r="O6" s="60"/>
    </row>
    <row r="7" spans="1:15" ht="17.25" customHeight="1">
      <c r="A7" s="81"/>
      <c r="B7" s="81"/>
      <c r="C7" s="81"/>
      <c r="D7" s="81"/>
      <c r="E7" s="81"/>
      <c r="F7" s="81"/>
      <c r="G7" s="81"/>
      <c r="H7" s="81"/>
      <c r="I7" s="81"/>
      <c r="J7" s="81"/>
      <c r="K7" s="81"/>
    </row>
    <row r="8" spans="1:15" ht="17.25" customHeight="1">
      <c r="A8" s="81"/>
      <c r="B8" s="81"/>
      <c r="C8" s="81"/>
      <c r="D8" s="81"/>
      <c r="E8" s="81"/>
      <c r="F8" s="81"/>
      <c r="G8" s="81"/>
      <c r="H8" s="81"/>
      <c r="I8" s="81"/>
      <c r="J8" s="81"/>
      <c r="K8" s="81"/>
    </row>
    <row r="9" spans="1:15" ht="17.25" customHeight="1">
      <c r="B9" s="441" t="s">
        <v>130</v>
      </c>
      <c r="C9" s="441"/>
      <c r="D9" s="441"/>
      <c r="E9" s="441"/>
      <c r="F9" s="441"/>
      <c r="G9" s="441"/>
      <c r="H9" s="441"/>
      <c r="I9" s="441"/>
      <c r="J9" s="441"/>
      <c r="K9" s="41"/>
    </row>
    <row r="10" spans="1:15" ht="17.25" customHeight="1">
      <c r="B10" s="79"/>
      <c r="C10" s="79"/>
      <c r="D10" s="79"/>
      <c r="E10" s="79"/>
      <c r="F10" s="79"/>
      <c r="G10" s="79"/>
      <c r="H10" s="79"/>
      <c r="I10" s="79"/>
      <c r="J10" s="79"/>
      <c r="K10" s="41"/>
    </row>
    <row r="11" spans="1:15" ht="17.25" customHeight="1">
      <c r="B11" s="79"/>
      <c r="C11" s="79"/>
      <c r="D11" s="79"/>
      <c r="E11" s="79"/>
      <c r="F11" s="79"/>
      <c r="G11" s="79"/>
      <c r="H11" s="79"/>
      <c r="I11" s="79"/>
      <c r="J11" s="79"/>
      <c r="K11" s="41"/>
    </row>
    <row r="12" spans="1:15" ht="17.25" customHeight="1">
      <c r="B12" s="79"/>
      <c r="C12" s="79"/>
      <c r="D12" s="79"/>
      <c r="E12" s="79"/>
      <c r="F12" s="79"/>
      <c r="G12" s="79"/>
      <c r="H12" s="79"/>
      <c r="I12" s="79"/>
      <c r="J12" s="79"/>
      <c r="K12" s="41"/>
    </row>
    <row r="13" spans="1:15" s="59" customFormat="1" ht="17.25" customHeight="1">
      <c r="A13" s="424" t="s">
        <v>53</v>
      </c>
      <c r="B13" s="424"/>
      <c r="C13" s="424"/>
      <c r="D13" s="424"/>
      <c r="E13" s="424"/>
      <c r="F13" s="424"/>
      <c r="G13" s="424"/>
      <c r="H13" s="424"/>
      <c r="I13" s="424"/>
      <c r="J13" s="424"/>
      <c r="K13" s="424"/>
      <c r="L13" s="36"/>
      <c r="M13" s="36"/>
      <c r="N13" s="36"/>
      <c r="O13" s="36"/>
    </row>
    <row r="14" spans="1:15" s="59" customFormat="1" ht="17.25" customHeight="1">
      <c r="A14" s="73"/>
      <c r="B14" s="73"/>
      <c r="C14" s="73"/>
      <c r="D14" s="73"/>
      <c r="E14" s="73"/>
      <c r="F14" s="73"/>
      <c r="G14" s="73"/>
      <c r="H14" s="73"/>
      <c r="I14" s="73"/>
      <c r="J14" s="73"/>
      <c r="K14" s="73"/>
      <c r="L14" s="36"/>
      <c r="M14" s="36"/>
      <c r="N14" s="36"/>
      <c r="O14" s="36"/>
    </row>
    <row r="15" spans="1:15" s="59" customFormat="1" ht="17.25" customHeight="1">
      <c r="A15" s="73"/>
      <c r="B15" s="73"/>
      <c r="C15" s="73"/>
      <c r="D15" s="73"/>
      <c r="E15" s="73"/>
      <c r="F15" s="73"/>
      <c r="G15" s="73"/>
      <c r="H15" s="73"/>
      <c r="I15" s="73"/>
      <c r="J15" s="73"/>
      <c r="K15" s="73"/>
      <c r="L15" s="36"/>
      <c r="M15" s="36"/>
      <c r="N15" s="36"/>
      <c r="O15" s="36"/>
    </row>
    <row r="16" spans="1:15" s="59" customFormat="1" ht="17.25" customHeight="1">
      <c r="A16" s="73"/>
      <c r="B16" s="73"/>
      <c r="C16" s="73"/>
      <c r="D16" s="73"/>
      <c r="E16" s="73"/>
      <c r="F16" s="73"/>
      <c r="G16" s="73"/>
      <c r="H16" s="73"/>
      <c r="I16" s="73"/>
      <c r="J16" s="73"/>
      <c r="K16" s="73"/>
      <c r="L16" s="36"/>
      <c r="M16" s="36"/>
      <c r="N16" s="36"/>
      <c r="O16" s="36"/>
    </row>
    <row r="17" spans="1:15" s="59" customFormat="1" ht="17.25" customHeight="1">
      <c r="A17" s="73"/>
      <c r="B17" s="73">
        <v>1</v>
      </c>
      <c r="C17" s="73" t="s">
        <v>35</v>
      </c>
      <c r="D17" s="95"/>
      <c r="E17" s="507"/>
      <c r="F17" s="508"/>
      <c r="G17" s="73"/>
      <c r="H17" s="73"/>
      <c r="I17" s="73"/>
      <c r="J17" s="73"/>
      <c r="K17" s="73"/>
      <c r="L17" s="36"/>
      <c r="M17" s="36"/>
      <c r="N17" s="36"/>
      <c r="O17" s="36"/>
    </row>
    <row r="18" spans="1:15" s="59" customFormat="1" ht="17.25" customHeight="1">
      <c r="A18" s="73"/>
      <c r="B18" s="73"/>
      <c r="C18" s="73"/>
      <c r="D18" s="95"/>
      <c r="E18" s="73"/>
      <c r="F18" s="73"/>
      <c r="G18" s="73"/>
      <c r="H18" s="73"/>
      <c r="I18" s="73"/>
      <c r="J18" s="73"/>
      <c r="K18" s="73"/>
      <c r="L18" s="36"/>
      <c r="M18" s="36"/>
      <c r="N18" s="36"/>
      <c r="O18" s="36"/>
    </row>
    <row r="19" spans="1:15" s="59" customFormat="1" ht="17.25" customHeight="1">
      <c r="A19" s="73"/>
      <c r="B19" s="73"/>
      <c r="C19" s="73"/>
      <c r="D19" s="95"/>
      <c r="E19" s="73"/>
      <c r="F19" s="73"/>
      <c r="G19" s="73"/>
      <c r="H19" s="73"/>
      <c r="I19" s="73"/>
      <c r="J19" s="73"/>
      <c r="K19" s="73"/>
      <c r="L19" s="36"/>
      <c r="M19" s="36"/>
      <c r="N19" s="36"/>
      <c r="O19" s="36"/>
    </row>
    <row r="20" spans="1:15" s="59" customFormat="1" ht="17.25" customHeight="1">
      <c r="A20" s="73"/>
      <c r="B20" s="73">
        <v>2</v>
      </c>
      <c r="C20" s="73" t="s">
        <v>131</v>
      </c>
      <c r="D20" s="95"/>
      <c r="E20" s="503"/>
      <c r="F20" s="503"/>
      <c r="G20" s="73"/>
      <c r="H20" s="73"/>
      <c r="I20" s="73"/>
      <c r="J20" s="73"/>
      <c r="K20" s="73"/>
      <c r="L20" s="36"/>
      <c r="M20" s="36"/>
      <c r="N20" s="36"/>
      <c r="O20" s="36"/>
    </row>
    <row r="21" spans="1:15" s="59" customFormat="1" ht="17.25" customHeight="1">
      <c r="A21" s="73"/>
      <c r="B21" s="73"/>
      <c r="C21" s="73"/>
      <c r="D21" s="73"/>
      <c r="E21" s="73"/>
      <c r="F21" s="73"/>
      <c r="G21" s="73"/>
      <c r="H21" s="73"/>
      <c r="I21" s="73"/>
      <c r="J21" s="73"/>
      <c r="K21" s="73"/>
      <c r="L21" s="36"/>
      <c r="M21" s="36"/>
      <c r="N21" s="36"/>
      <c r="O21" s="36"/>
    </row>
    <row r="22" spans="1:15" s="59" customFormat="1" ht="17.25" customHeight="1">
      <c r="A22" s="73"/>
      <c r="B22" s="73"/>
      <c r="C22" s="73"/>
      <c r="D22" s="73"/>
      <c r="E22" s="73"/>
      <c r="F22" s="73"/>
      <c r="G22" s="73"/>
      <c r="H22" s="73"/>
      <c r="I22" s="73"/>
      <c r="J22" s="73"/>
      <c r="K22" s="73"/>
      <c r="L22" s="36"/>
      <c r="M22" s="36"/>
      <c r="N22" s="36"/>
      <c r="O22" s="36"/>
    </row>
    <row r="23" spans="1:15" s="59" customFormat="1" ht="17.25" customHeight="1">
      <c r="A23" s="73"/>
      <c r="B23" s="73"/>
      <c r="C23" s="73"/>
      <c r="D23" s="73"/>
      <c r="E23" s="73"/>
      <c r="F23" s="73"/>
      <c r="G23" s="73"/>
      <c r="H23" s="73"/>
      <c r="I23" s="73"/>
      <c r="J23" s="73"/>
      <c r="K23" s="73"/>
      <c r="L23" s="36"/>
      <c r="M23" s="36"/>
      <c r="N23" s="36"/>
      <c r="O23" s="36"/>
    </row>
    <row r="24" spans="1:15" s="59" customFormat="1" ht="17.25" customHeight="1">
      <c r="A24" s="73"/>
      <c r="B24" s="73"/>
      <c r="C24" s="73"/>
      <c r="D24" s="73"/>
      <c r="E24" s="73"/>
      <c r="F24" s="73"/>
      <c r="G24" s="73"/>
      <c r="H24" s="73"/>
      <c r="I24" s="73"/>
      <c r="J24" s="73"/>
      <c r="K24" s="73"/>
      <c r="L24" s="36"/>
      <c r="M24" s="36"/>
      <c r="N24" s="36"/>
      <c r="O24" s="36"/>
    </row>
    <row r="25" spans="1:15" s="59" customFormat="1" ht="17.25" customHeight="1">
      <c r="A25" s="73"/>
      <c r="B25" s="73"/>
      <c r="C25" s="73"/>
      <c r="D25" s="73"/>
      <c r="E25" s="73"/>
      <c r="F25" s="73"/>
      <c r="G25" s="73"/>
      <c r="H25" s="73"/>
      <c r="I25" s="73"/>
      <c r="J25" s="73"/>
      <c r="K25" s="73"/>
      <c r="L25" s="36"/>
      <c r="M25" s="36"/>
      <c r="N25" s="36"/>
      <c r="O25" s="36"/>
    </row>
    <row r="26" spans="1:15" s="59" customFormat="1" ht="17.25" customHeight="1">
      <c r="A26" s="36"/>
      <c r="B26" s="36"/>
      <c r="C26" s="36"/>
      <c r="D26" s="36"/>
      <c r="E26" s="507" t="s">
        <v>136</v>
      </c>
      <c r="F26" s="508"/>
      <c r="G26" s="73"/>
      <c r="H26" s="73"/>
      <c r="I26" s="73"/>
      <c r="K26" s="36"/>
      <c r="L26" s="36"/>
      <c r="M26" s="36"/>
      <c r="N26" s="36"/>
      <c r="O26" s="36"/>
    </row>
    <row r="27" spans="1:15" s="59" customFormat="1" ht="17.25" customHeight="1">
      <c r="A27" s="36"/>
      <c r="B27" s="36"/>
      <c r="C27" s="36"/>
      <c r="D27" s="36"/>
      <c r="E27" s="36"/>
      <c r="F27" s="36"/>
      <c r="G27" s="36"/>
      <c r="H27" s="36"/>
      <c r="I27" s="36"/>
      <c r="J27" s="36"/>
      <c r="K27" s="36"/>
      <c r="L27" s="36"/>
      <c r="M27" s="36"/>
      <c r="N27" s="36"/>
      <c r="O27" s="36"/>
    </row>
    <row r="28" spans="1:15" s="59" customFormat="1" ht="17.25" customHeight="1">
      <c r="A28" s="36"/>
      <c r="B28" s="36"/>
      <c r="C28" s="36"/>
      <c r="D28" s="36"/>
      <c r="E28" s="36"/>
      <c r="F28" s="36"/>
      <c r="G28" s="36"/>
      <c r="H28" s="36"/>
      <c r="I28" s="36"/>
      <c r="J28" s="36"/>
      <c r="K28" s="36"/>
      <c r="L28" s="36"/>
      <c r="M28" s="36"/>
      <c r="N28" s="36"/>
      <c r="O28" s="36"/>
    </row>
    <row r="29" spans="1:15" s="59" customFormat="1" ht="24" customHeight="1">
      <c r="A29" s="36"/>
      <c r="B29" s="36"/>
      <c r="C29" s="36"/>
      <c r="D29" s="36"/>
      <c r="E29" s="62" t="s">
        <v>6</v>
      </c>
      <c r="F29" s="503"/>
      <c r="G29" s="503"/>
      <c r="H29" s="503"/>
      <c r="I29" s="503"/>
      <c r="J29" s="504"/>
      <c r="K29" s="504"/>
      <c r="L29" s="36"/>
      <c r="M29" s="36"/>
      <c r="N29" s="36"/>
      <c r="O29" s="36"/>
    </row>
    <row r="30" spans="1:15" s="59" customFormat="1" ht="24" customHeight="1">
      <c r="A30" s="36"/>
      <c r="B30" s="36"/>
      <c r="C30" s="36"/>
      <c r="D30" s="36"/>
      <c r="E30" s="63" t="s">
        <v>132</v>
      </c>
      <c r="F30" s="509"/>
      <c r="G30" s="509"/>
      <c r="H30" s="509"/>
      <c r="I30" s="509"/>
      <c r="J30" s="510"/>
      <c r="K30" s="510"/>
      <c r="L30" s="36"/>
      <c r="M30" s="36"/>
      <c r="N30" s="36"/>
      <c r="O30" s="36"/>
    </row>
    <row r="31" spans="1:15" s="59" customFormat="1" ht="24" customHeight="1">
      <c r="A31" s="36"/>
      <c r="B31" s="36"/>
      <c r="C31" s="36"/>
      <c r="D31" s="36"/>
      <c r="E31" s="63" t="s">
        <v>133</v>
      </c>
      <c r="F31" s="503"/>
      <c r="G31" s="503"/>
      <c r="H31" s="503"/>
      <c r="I31" s="503"/>
      <c r="J31" s="73"/>
      <c r="K31" s="36"/>
      <c r="L31" s="36"/>
      <c r="M31" s="36"/>
      <c r="N31" s="36"/>
      <c r="O31" s="36"/>
    </row>
    <row r="32" spans="1:15" s="59" customFormat="1" ht="17.25" customHeight="1">
      <c r="A32" s="36"/>
      <c r="B32" s="36"/>
      <c r="C32" s="36"/>
      <c r="D32" s="36"/>
      <c r="E32" s="36"/>
      <c r="F32" s="424"/>
      <c r="G32" s="424"/>
      <c r="H32" s="424"/>
      <c r="I32" s="424"/>
      <c r="J32" s="36"/>
      <c r="K32" s="36"/>
      <c r="L32" s="36"/>
      <c r="M32" s="36"/>
      <c r="N32" s="36"/>
      <c r="O32" s="36"/>
    </row>
    <row r="33" spans="1:15" s="59" customFormat="1" ht="17.25" customHeight="1">
      <c r="A33" s="36"/>
      <c r="B33" s="36"/>
      <c r="C33" s="36"/>
      <c r="D33" s="36"/>
      <c r="E33" s="36"/>
      <c r="F33" s="36"/>
      <c r="G33" s="36"/>
      <c r="H33" s="36"/>
      <c r="I33" s="36"/>
      <c r="J33" s="36"/>
      <c r="K33" s="36"/>
      <c r="L33" s="36"/>
      <c r="M33" s="36"/>
      <c r="N33" s="36"/>
      <c r="O33" s="36"/>
    </row>
    <row r="34" spans="1:15" s="59" customFormat="1" ht="17.25" customHeight="1">
      <c r="A34" s="424"/>
      <c r="B34" s="424"/>
      <c r="C34" s="424"/>
      <c r="D34" s="424"/>
      <c r="E34" s="424"/>
      <c r="F34" s="424"/>
      <c r="G34" s="424"/>
      <c r="H34" s="424"/>
      <c r="I34" s="424"/>
      <c r="J34" s="424"/>
      <c r="K34" s="424"/>
      <c r="L34" s="36"/>
      <c r="M34" s="36"/>
      <c r="N34" s="36"/>
      <c r="O34" s="36"/>
    </row>
    <row r="35" spans="1:15" s="59" customFormat="1" ht="17.25" customHeight="1">
      <c r="A35" s="36"/>
      <c r="B35" s="36"/>
      <c r="C35" s="36"/>
      <c r="D35" s="36"/>
      <c r="E35" s="36"/>
      <c r="F35" s="36"/>
      <c r="G35" s="36"/>
      <c r="H35" s="36"/>
      <c r="I35" s="36"/>
      <c r="J35" s="36"/>
      <c r="K35" s="36"/>
      <c r="L35" s="36"/>
      <c r="M35" s="36"/>
      <c r="N35" s="36"/>
      <c r="O35" s="36"/>
    </row>
    <row r="36" spans="1:15" s="59" customFormat="1" ht="17.25" customHeight="1">
      <c r="A36" s="36"/>
      <c r="B36" s="36"/>
      <c r="C36" s="36"/>
      <c r="D36" s="36"/>
      <c r="E36" s="36"/>
      <c r="F36" s="36"/>
      <c r="G36" s="36"/>
      <c r="H36" s="36"/>
      <c r="I36" s="36"/>
      <c r="J36" s="36"/>
      <c r="K36" s="36"/>
      <c r="L36" s="36"/>
      <c r="M36" s="36"/>
      <c r="N36" s="36"/>
      <c r="O36" s="36"/>
    </row>
    <row r="37" spans="1:15" s="59" customFormat="1" ht="17.25" customHeight="1">
      <c r="A37" s="36"/>
      <c r="B37" s="36"/>
      <c r="C37" s="440" t="s">
        <v>2</v>
      </c>
      <c r="D37" s="440"/>
      <c r="E37" s="36"/>
      <c r="F37" s="36"/>
      <c r="G37" s="36"/>
      <c r="H37" s="36"/>
      <c r="I37" s="36"/>
      <c r="J37" s="36"/>
      <c r="K37" s="36"/>
      <c r="L37" s="36"/>
      <c r="M37" s="36"/>
      <c r="N37" s="36"/>
      <c r="O37" s="36"/>
    </row>
    <row r="38" spans="1:15" s="59" customFormat="1" ht="17.25" customHeight="1">
      <c r="A38" s="36"/>
      <c r="B38" s="36"/>
      <c r="C38" s="36"/>
      <c r="D38" s="36"/>
      <c r="E38" s="36"/>
      <c r="F38" s="36"/>
      <c r="G38" s="36"/>
      <c r="H38" s="36"/>
      <c r="I38" s="36"/>
      <c r="J38" s="36"/>
      <c r="K38" s="36"/>
      <c r="L38" s="36"/>
      <c r="M38" s="36"/>
      <c r="N38" s="36"/>
      <c r="O38" s="36"/>
    </row>
  </sheetData>
  <mergeCells count="14">
    <mergeCell ref="F30:K30"/>
    <mergeCell ref="F31:I31"/>
    <mergeCell ref="F32:I32"/>
    <mergeCell ref="A34:K34"/>
    <mergeCell ref="C37:D37"/>
    <mergeCell ref="F29:K29"/>
    <mergeCell ref="A4:K4"/>
    <mergeCell ref="A5:K5"/>
    <mergeCell ref="A6:K6"/>
    <mergeCell ref="B9:J9"/>
    <mergeCell ref="A13:K13"/>
    <mergeCell ref="E26:F26"/>
    <mergeCell ref="E17:F17"/>
    <mergeCell ref="E20:F20"/>
  </mergeCells>
  <phoneticPr fontId="3"/>
  <printOptions horizontalCentered="1"/>
  <pageMargins left="0.39370078740157483" right="0.39370078740157483" top="0.59055118110236227" bottom="0.59055118110236227" header="0" footer="0.51181102362204722"/>
  <pageSetup paperSize="9" scale="96" orientation="portrait" blackAndWhite="1" r:id="rId1"/>
  <headerFooter alignWithMargins="0">
    <oddHeader>&amp;R&amp;"Meiryo UI,標準"&amp;5近_R7版</oddHead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O38"/>
  <sheetViews>
    <sheetView zoomScaleNormal="100" zoomScaleSheetLayoutView="100" workbookViewId="0">
      <selection activeCell="L6" sqref="L6"/>
    </sheetView>
  </sheetViews>
  <sheetFormatPr defaultRowHeight="13.5"/>
  <cols>
    <col min="1" max="2" width="3.625" style="27" customWidth="1"/>
    <col min="3" max="3" width="13.5" style="27" customWidth="1"/>
    <col min="4" max="4" width="10.625" style="27" customWidth="1"/>
    <col min="5" max="5" width="14.875" style="27" bestFit="1" customWidth="1"/>
    <col min="6" max="6" width="10.625" style="27" customWidth="1"/>
    <col min="7" max="7" width="12.625" style="27" customWidth="1"/>
    <col min="8" max="8" width="3.625" style="27" customWidth="1"/>
    <col min="9" max="9" width="5.75" style="27" customWidth="1"/>
    <col min="10" max="11" width="3.625" style="27" customWidth="1"/>
    <col min="12" max="12" width="5.75" style="27" customWidth="1"/>
    <col min="13" max="14" width="9" style="27"/>
    <col min="15" max="15" width="4.75" style="27" customWidth="1"/>
  </cols>
  <sheetData>
    <row r="4" spans="1:15" s="59" customFormat="1" ht="14.25">
      <c r="A4" s="505"/>
      <c r="B4" s="505"/>
      <c r="C4" s="505"/>
      <c r="D4" s="505"/>
      <c r="E4" s="505"/>
      <c r="F4" s="505"/>
      <c r="G4" s="505"/>
      <c r="H4" s="505"/>
      <c r="I4" s="505"/>
      <c r="J4" s="505"/>
      <c r="K4" s="505"/>
      <c r="L4" s="36"/>
      <c r="M4" s="36"/>
      <c r="N4" s="36"/>
      <c r="O4" s="36"/>
    </row>
    <row r="5" spans="1:15" s="59" customFormat="1" ht="14.25">
      <c r="A5" s="505" t="s">
        <v>137</v>
      </c>
      <c r="B5" s="505"/>
      <c r="C5" s="505"/>
      <c r="D5" s="505"/>
      <c r="E5" s="505"/>
      <c r="F5" s="505"/>
      <c r="G5" s="505"/>
      <c r="H5" s="505"/>
      <c r="I5" s="505"/>
      <c r="J5" s="505"/>
      <c r="K5" s="505"/>
      <c r="L5" s="36"/>
      <c r="M5" s="36"/>
      <c r="N5" s="36"/>
      <c r="O5" s="36"/>
    </row>
    <row r="6" spans="1:15" s="61" customFormat="1" ht="36" customHeight="1">
      <c r="A6" s="506" t="s">
        <v>134</v>
      </c>
      <c r="B6" s="506"/>
      <c r="C6" s="506"/>
      <c r="D6" s="506"/>
      <c r="E6" s="506"/>
      <c r="F6" s="506"/>
      <c r="G6" s="506"/>
      <c r="H6" s="506"/>
      <c r="I6" s="506"/>
      <c r="J6" s="506"/>
      <c r="K6" s="506"/>
      <c r="L6" s="209" t="s">
        <v>341</v>
      </c>
      <c r="M6" s="60"/>
      <c r="N6" s="60"/>
      <c r="O6" s="60"/>
    </row>
    <row r="7" spans="1:15" ht="17.25" customHeight="1">
      <c r="A7" s="81"/>
      <c r="B7" s="81"/>
      <c r="C7" s="81"/>
      <c r="D7" s="81"/>
      <c r="E7" s="81"/>
      <c r="F7" s="81"/>
      <c r="G7" s="81"/>
      <c r="H7" s="81"/>
      <c r="I7" s="81"/>
      <c r="J7" s="81"/>
      <c r="K7" s="81"/>
    </row>
    <row r="8" spans="1:15" ht="17.25" customHeight="1">
      <c r="A8" s="81"/>
      <c r="B8" s="81"/>
      <c r="C8" s="81"/>
      <c r="D8" s="81"/>
      <c r="E8" s="81"/>
      <c r="F8" s="81"/>
      <c r="G8" s="81"/>
      <c r="H8" s="81"/>
      <c r="I8" s="81"/>
      <c r="J8" s="81"/>
      <c r="K8" s="81"/>
    </row>
    <row r="9" spans="1:15" ht="25.5" customHeight="1">
      <c r="B9" s="515" t="s">
        <v>298</v>
      </c>
      <c r="C9" s="515"/>
      <c r="D9" s="515"/>
      <c r="E9" s="515"/>
      <c r="F9" s="515"/>
      <c r="G9" s="515"/>
      <c r="H9" s="515"/>
      <c r="I9" s="515"/>
      <c r="J9" s="515"/>
      <c r="K9" s="41"/>
    </row>
    <row r="10" spans="1:15" ht="25.5" customHeight="1">
      <c r="B10" s="516"/>
      <c r="C10" s="516"/>
      <c r="D10" s="516"/>
      <c r="E10" s="516"/>
      <c r="F10" s="516"/>
      <c r="G10" s="516"/>
      <c r="H10" s="516"/>
      <c r="I10" s="516"/>
      <c r="J10" s="516"/>
      <c r="K10" s="41"/>
    </row>
    <row r="11" spans="1:15" ht="17.25" customHeight="1">
      <c r="B11" s="79"/>
      <c r="C11" s="79"/>
      <c r="D11" s="79"/>
      <c r="E11" s="79"/>
      <c r="F11" s="79"/>
      <c r="G11" s="79"/>
      <c r="H11" s="79"/>
      <c r="I11" s="79"/>
      <c r="J11" s="79"/>
      <c r="K11" s="41"/>
    </row>
    <row r="12" spans="1:15" ht="17.25" customHeight="1">
      <c r="B12" s="79"/>
      <c r="C12" s="79"/>
      <c r="D12" s="79"/>
      <c r="E12" s="79"/>
      <c r="F12" s="79"/>
      <c r="G12" s="79"/>
      <c r="H12" s="79"/>
      <c r="I12" s="79"/>
      <c r="J12" s="79"/>
      <c r="K12" s="41"/>
    </row>
    <row r="13" spans="1:15" s="59" customFormat="1" ht="17.25" customHeight="1">
      <c r="A13" s="424" t="s">
        <v>53</v>
      </c>
      <c r="B13" s="424"/>
      <c r="C13" s="424"/>
      <c r="D13" s="424"/>
      <c r="E13" s="424"/>
      <c r="F13" s="424"/>
      <c r="G13" s="424"/>
      <c r="H13" s="424"/>
      <c r="I13" s="424"/>
      <c r="J13" s="424"/>
      <c r="K13" s="424"/>
      <c r="L13" s="36"/>
      <c r="M13" s="36"/>
      <c r="N13" s="36"/>
      <c r="O13" s="36"/>
    </row>
    <row r="14" spans="1:15" s="59" customFormat="1" ht="17.25" customHeight="1">
      <c r="A14" s="73"/>
      <c r="B14" s="73"/>
      <c r="C14" s="73"/>
      <c r="D14" s="73"/>
      <c r="E14" s="73"/>
      <c r="F14" s="73"/>
      <c r="G14" s="73"/>
      <c r="H14" s="73"/>
      <c r="I14" s="73"/>
      <c r="J14" s="73"/>
      <c r="K14" s="73"/>
      <c r="L14" s="36"/>
      <c r="M14" s="36"/>
      <c r="N14" s="36"/>
      <c r="O14" s="36"/>
    </row>
    <row r="15" spans="1:15" s="59" customFormat="1" ht="17.25" customHeight="1">
      <c r="A15" s="73"/>
      <c r="B15" s="73"/>
      <c r="C15" s="73"/>
      <c r="D15" s="73"/>
      <c r="E15" s="73"/>
      <c r="F15" s="73"/>
      <c r="G15" s="73"/>
      <c r="H15" s="73"/>
      <c r="I15" s="73"/>
      <c r="J15" s="73"/>
      <c r="K15" s="73"/>
      <c r="L15" s="36"/>
      <c r="M15" s="36"/>
      <c r="N15" s="36"/>
      <c r="O15" s="36"/>
    </row>
    <row r="16" spans="1:15" s="59" customFormat="1" ht="17.25" customHeight="1">
      <c r="A16" s="73"/>
      <c r="B16" s="73"/>
      <c r="C16" s="73"/>
      <c r="D16" s="73"/>
      <c r="E16" s="73"/>
      <c r="F16" s="73"/>
      <c r="G16" s="73"/>
      <c r="H16" s="73"/>
      <c r="I16" s="73"/>
      <c r="J16" s="73"/>
      <c r="K16" s="73"/>
      <c r="L16" s="36"/>
      <c r="M16" s="36"/>
      <c r="N16" s="36"/>
      <c r="O16" s="36"/>
    </row>
    <row r="17" spans="1:15" s="59" customFormat="1" ht="17.25" customHeight="1">
      <c r="A17" s="73"/>
      <c r="B17" s="73"/>
      <c r="C17" s="73"/>
      <c r="D17" s="95"/>
      <c r="E17" s="73"/>
      <c r="F17" s="73"/>
      <c r="G17" s="73"/>
      <c r="H17" s="73"/>
      <c r="I17" s="73"/>
      <c r="J17" s="73"/>
      <c r="K17" s="73"/>
      <c r="L17" s="36"/>
      <c r="M17" s="36"/>
      <c r="N17" s="36"/>
      <c r="O17" s="36"/>
    </row>
    <row r="18" spans="1:15" s="59" customFormat="1" ht="17.25" customHeight="1">
      <c r="A18" s="73"/>
      <c r="B18" s="73"/>
      <c r="C18" s="73"/>
      <c r="D18" s="95"/>
      <c r="E18" s="73"/>
      <c r="F18" s="73"/>
      <c r="G18" s="73"/>
      <c r="H18" s="73"/>
      <c r="I18" s="73"/>
      <c r="J18" s="73"/>
      <c r="K18" s="73"/>
      <c r="L18" s="36"/>
      <c r="M18" s="36"/>
      <c r="N18" s="36"/>
      <c r="O18" s="36"/>
    </row>
    <row r="19" spans="1:15" s="59" customFormat="1" ht="17.25" customHeight="1">
      <c r="A19" s="73"/>
      <c r="B19" s="73"/>
      <c r="C19" s="73"/>
      <c r="D19" s="95"/>
      <c r="E19" s="73"/>
      <c r="F19" s="73"/>
      <c r="G19" s="73"/>
      <c r="H19" s="73"/>
      <c r="I19" s="73"/>
      <c r="J19" s="73"/>
      <c r="K19" s="73"/>
      <c r="L19" s="36"/>
      <c r="M19" s="36"/>
      <c r="N19" s="36"/>
      <c r="O19" s="36"/>
    </row>
    <row r="20" spans="1:15" s="59" customFormat="1" ht="17.25" customHeight="1">
      <c r="A20" s="73"/>
      <c r="B20" s="73"/>
      <c r="C20" s="73"/>
      <c r="D20" s="95"/>
      <c r="E20" s="73"/>
      <c r="F20" s="73"/>
      <c r="G20" s="73"/>
      <c r="H20" s="73"/>
      <c r="I20" s="73"/>
      <c r="J20" s="73"/>
      <c r="K20" s="73"/>
      <c r="L20" s="36"/>
      <c r="M20" s="36"/>
      <c r="N20" s="36"/>
      <c r="O20" s="36"/>
    </row>
    <row r="21" spans="1:15" s="59" customFormat="1" ht="17.25" customHeight="1">
      <c r="A21" s="73"/>
      <c r="B21" s="73"/>
      <c r="C21" s="73"/>
      <c r="D21" s="73"/>
      <c r="E21" s="73"/>
      <c r="F21" s="73"/>
      <c r="G21" s="73"/>
      <c r="H21" s="73"/>
      <c r="I21" s="73"/>
      <c r="J21" s="73"/>
      <c r="K21" s="73"/>
      <c r="L21" s="36"/>
      <c r="M21" s="36"/>
      <c r="N21" s="36"/>
      <c r="O21" s="36"/>
    </row>
    <row r="22" spans="1:15" s="59" customFormat="1" ht="17.25" customHeight="1">
      <c r="A22" s="73"/>
      <c r="B22" s="73"/>
      <c r="C22" s="73"/>
      <c r="D22" s="73"/>
      <c r="E22" s="73"/>
      <c r="F22" s="73"/>
      <c r="G22" s="73"/>
      <c r="H22" s="73"/>
      <c r="I22" s="73"/>
      <c r="J22" s="73"/>
      <c r="K22" s="73"/>
      <c r="L22" s="36"/>
      <c r="M22" s="36"/>
      <c r="N22" s="36"/>
      <c r="O22" s="36"/>
    </row>
    <row r="23" spans="1:15" s="59" customFormat="1" ht="17.25" customHeight="1">
      <c r="A23" s="73"/>
      <c r="B23" s="73"/>
      <c r="C23" s="73"/>
      <c r="D23" s="73"/>
      <c r="E23" s="73"/>
      <c r="F23" s="73"/>
      <c r="G23" s="73"/>
      <c r="H23" s="73"/>
      <c r="I23" s="73"/>
      <c r="J23" s="73"/>
      <c r="K23" s="73"/>
      <c r="L23" s="36"/>
      <c r="M23" s="36"/>
      <c r="N23" s="36"/>
      <c r="O23" s="36"/>
    </row>
    <row r="24" spans="1:15" s="59" customFormat="1" ht="17.25" customHeight="1">
      <c r="A24" s="73"/>
      <c r="B24" s="73"/>
      <c r="C24" s="73"/>
      <c r="D24" s="73"/>
      <c r="E24" s="73"/>
      <c r="F24" s="73"/>
      <c r="G24" s="73"/>
      <c r="H24" s="73"/>
      <c r="I24" s="73"/>
      <c r="J24" s="73"/>
      <c r="K24" s="73"/>
      <c r="L24" s="36"/>
      <c r="M24" s="36"/>
      <c r="N24" s="36"/>
      <c r="O24" s="36"/>
    </row>
    <row r="25" spans="1:15" s="59" customFormat="1" ht="17.25" customHeight="1">
      <c r="A25" s="73"/>
      <c r="B25" s="73"/>
      <c r="C25" s="73"/>
      <c r="D25" s="73"/>
      <c r="E25" s="73"/>
      <c r="F25" s="73"/>
      <c r="G25" s="73"/>
      <c r="H25" s="73"/>
      <c r="I25" s="73"/>
      <c r="J25" s="73"/>
      <c r="K25" s="73"/>
      <c r="L25" s="36"/>
      <c r="M25" s="36"/>
      <c r="N25" s="36"/>
      <c r="O25" s="36"/>
    </row>
    <row r="26" spans="1:15" s="59" customFormat="1" ht="17.25" customHeight="1">
      <c r="A26" s="36"/>
      <c r="B26" s="36"/>
      <c r="C26" s="36"/>
      <c r="D26" s="36"/>
      <c r="E26" s="507" t="s">
        <v>136</v>
      </c>
      <c r="F26" s="508"/>
      <c r="G26" s="73"/>
      <c r="H26" s="73"/>
      <c r="I26" s="73"/>
      <c r="K26" s="36"/>
      <c r="L26" s="36"/>
      <c r="M26" s="36"/>
      <c r="N26" s="36"/>
      <c r="O26" s="36"/>
    </row>
    <row r="27" spans="1:15" s="59" customFormat="1" ht="17.25" customHeight="1">
      <c r="A27" s="36"/>
      <c r="B27" s="36"/>
      <c r="C27" s="36"/>
      <c r="D27" s="36"/>
      <c r="E27" s="36"/>
      <c r="F27" s="36"/>
      <c r="G27" s="36"/>
      <c r="H27" s="36"/>
      <c r="I27" s="36"/>
      <c r="J27" s="36"/>
      <c r="K27" s="36"/>
      <c r="L27" s="36"/>
      <c r="M27" s="36"/>
      <c r="N27" s="36"/>
      <c r="O27" s="36"/>
    </row>
    <row r="28" spans="1:15" s="59" customFormat="1" ht="17.25" customHeight="1">
      <c r="A28" s="36"/>
      <c r="B28" s="36"/>
      <c r="C28" s="36"/>
      <c r="D28" s="36"/>
      <c r="E28" s="36"/>
      <c r="F28" s="36"/>
      <c r="G28" s="36"/>
      <c r="H28" s="36"/>
      <c r="I28" s="36"/>
      <c r="J28" s="36"/>
      <c r="K28" s="36"/>
      <c r="L28" s="36"/>
      <c r="M28" s="36"/>
      <c r="N28" s="36"/>
      <c r="O28" s="36"/>
    </row>
    <row r="29" spans="1:15" s="59" customFormat="1" ht="24" customHeight="1">
      <c r="A29" s="36"/>
      <c r="B29" s="36"/>
      <c r="C29" s="36"/>
      <c r="D29" s="36"/>
      <c r="E29" s="62"/>
      <c r="F29" s="440"/>
      <c r="G29" s="440"/>
      <c r="H29" s="440"/>
      <c r="I29" s="440"/>
      <c r="J29" s="511"/>
      <c r="K29" s="511"/>
      <c r="L29" s="36"/>
      <c r="M29" s="36"/>
      <c r="N29" s="36"/>
      <c r="O29" s="36"/>
    </row>
    <row r="30" spans="1:15" s="59" customFormat="1" ht="24" customHeight="1">
      <c r="A30" s="36"/>
      <c r="B30" s="36"/>
      <c r="C30" s="36"/>
      <c r="D30" s="36"/>
      <c r="E30" s="63" t="s">
        <v>135</v>
      </c>
      <c r="F30" s="512"/>
      <c r="G30" s="512"/>
      <c r="H30" s="512"/>
      <c r="I30" s="512"/>
      <c r="J30" s="513"/>
      <c r="K30" s="513"/>
      <c r="L30" s="36"/>
      <c r="M30" s="36"/>
      <c r="N30" s="36"/>
      <c r="O30" s="36"/>
    </row>
    <row r="31" spans="1:15" s="59" customFormat="1" ht="24" customHeight="1">
      <c r="A31" s="36"/>
      <c r="B31" s="36"/>
      <c r="C31" s="36"/>
      <c r="D31" s="36"/>
      <c r="E31" s="63" t="s">
        <v>7</v>
      </c>
      <c r="F31" s="514"/>
      <c r="G31" s="514"/>
      <c r="H31" s="514"/>
      <c r="I31" s="514"/>
      <c r="J31" s="73"/>
      <c r="K31" s="36"/>
      <c r="L31" s="36"/>
      <c r="M31" s="36"/>
      <c r="N31" s="36"/>
      <c r="O31" s="36"/>
    </row>
    <row r="32" spans="1:15" s="59" customFormat="1" ht="17.25" customHeight="1">
      <c r="A32" s="36"/>
      <c r="B32" s="36"/>
      <c r="C32" s="36"/>
      <c r="D32" s="36"/>
      <c r="E32" s="36"/>
      <c r="F32" s="424"/>
      <c r="G32" s="424"/>
      <c r="H32" s="424"/>
      <c r="I32" s="424"/>
      <c r="J32" s="36"/>
      <c r="K32" s="36"/>
      <c r="L32" s="36"/>
      <c r="M32" s="36"/>
      <c r="N32" s="36"/>
      <c r="O32" s="36"/>
    </row>
    <row r="33" spans="1:15" s="59" customFormat="1" ht="17.25" customHeight="1">
      <c r="A33" s="36"/>
      <c r="B33" s="36"/>
      <c r="C33" s="36"/>
      <c r="D33" s="36"/>
      <c r="E33" s="36"/>
      <c r="F33" s="36"/>
      <c r="G33" s="36"/>
      <c r="H33" s="36"/>
      <c r="I33" s="36"/>
      <c r="J33" s="36"/>
      <c r="K33" s="36"/>
      <c r="L33" s="36"/>
      <c r="M33" s="36"/>
      <c r="N33" s="36"/>
      <c r="O33" s="36"/>
    </row>
    <row r="34" spans="1:15" s="59" customFormat="1" ht="17.25" customHeight="1">
      <c r="A34" s="424"/>
      <c r="B34" s="424"/>
      <c r="C34" s="424"/>
      <c r="D34" s="424"/>
      <c r="E34" s="424"/>
      <c r="F34" s="424"/>
      <c r="G34" s="424"/>
      <c r="H34" s="424"/>
      <c r="I34" s="424"/>
      <c r="J34" s="424"/>
      <c r="K34" s="424"/>
      <c r="L34" s="36"/>
      <c r="M34" s="36"/>
      <c r="N34" s="36"/>
      <c r="O34" s="36"/>
    </row>
    <row r="35" spans="1:15" s="59" customFormat="1" ht="17.25" customHeight="1">
      <c r="A35" s="36"/>
      <c r="B35" s="36"/>
      <c r="C35" s="36"/>
      <c r="D35" s="36"/>
      <c r="E35" s="36"/>
      <c r="F35" s="36"/>
      <c r="G35" s="36"/>
      <c r="H35" s="36"/>
      <c r="I35" s="36"/>
      <c r="J35" s="36"/>
      <c r="K35" s="36"/>
      <c r="L35" s="36"/>
      <c r="M35" s="36"/>
      <c r="N35" s="36"/>
      <c r="O35" s="36"/>
    </row>
    <row r="36" spans="1:15" s="59" customFormat="1" ht="17.25" customHeight="1">
      <c r="A36" s="36"/>
      <c r="B36" s="36"/>
      <c r="C36" s="36"/>
      <c r="D36" s="36"/>
      <c r="E36" s="36"/>
      <c r="F36" s="36"/>
      <c r="G36" s="36"/>
      <c r="H36" s="36"/>
      <c r="I36" s="36"/>
      <c r="J36" s="36"/>
      <c r="K36" s="36"/>
      <c r="L36" s="36"/>
      <c r="M36" s="36"/>
      <c r="N36" s="36"/>
      <c r="O36" s="36"/>
    </row>
    <row r="37" spans="1:15" s="59" customFormat="1" ht="17.25" customHeight="1">
      <c r="A37" s="36"/>
      <c r="B37" s="36"/>
      <c r="C37" s="440" t="s">
        <v>2</v>
      </c>
      <c r="D37" s="440"/>
      <c r="E37" s="36"/>
      <c r="F37" s="36"/>
      <c r="G37" s="36"/>
      <c r="H37" s="36"/>
      <c r="I37" s="36"/>
      <c r="J37" s="36"/>
      <c r="K37" s="36"/>
      <c r="L37" s="36"/>
      <c r="M37" s="36"/>
      <c r="N37" s="36"/>
      <c r="O37" s="36"/>
    </row>
    <row r="38" spans="1:15" s="59" customFormat="1" ht="17.25" customHeight="1">
      <c r="A38" s="36"/>
      <c r="B38" s="36"/>
      <c r="C38" s="36"/>
      <c r="D38" s="36"/>
      <c r="E38" s="36"/>
      <c r="F38" s="36"/>
      <c r="G38" s="36"/>
      <c r="H38" s="36"/>
      <c r="I38" s="36"/>
      <c r="J38" s="36"/>
      <c r="K38" s="36"/>
      <c r="L38" s="36"/>
      <c r="M38" s="36"/>
      <c r="N38" s="36"/>
      <c r="O38" s="36"/>
    </row>
  </sheetData>
  <mergeCells count="12">
    <mergeCell ref="C37:D37"/>
    <mergeCell ref="A4:K4"/>
    <mergeCell ref="A5:K5"/>
    <mergeCell ref="A6:K6"/>
    <mergeCell ref="A13:K13"/>
    <mergeCell ref="F29:K29"/>
    <mergeCell ref="F30:K30"/>
    <mergeCell ref="F31:I31"/>
    <mergeCell ref="F32:I32"/>
    <mergeCell ref="A34:K34"/>
    <mergeCell ref="E26:F26"/>
    <mergeCell ref="B9:J10"/>
  </mergeCells>
  <phoneticPr fontId="3"/>
  <printOptions horizontalCentered="1"/>
  <pageMargins left="0.39370078740157483" right="0.39370078740157483" top="0.59055118110236227" bottom="0.59055118110236227" header="0" footer="0.51181102362204722"/>
  <pageSetup paperSize="9" scale="96" orientation="portrait" blackAndWhite="1" r:id="rId1"/>
  <headerFooter alignWithMargins="0">
    <oddHeader>&amp;R&amp;"Meiryo UI,標準"&amp;5近_R7版</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50"/>
  <sheetViews>
    <sheetView zoomScaleNormal="100" zoomScaleSheetLayoutView="100" workbookViewId="0">
      <selection activeCell="AD21" sqref="AD21"/>
    </sheetView>
  </sheetViews>
  <sheetFormatPr defaultColWidth="3.375" defaultRowHeight="15.95" customHeight="1"/>
  <cols>
    <col min="1" max="1" width="4.625" style="2" customWidth="1"/>
    <col min="2" max="2" width="2.125" style="2" customWidth="1"/>
    <col min="3" max="31" width="2.875" style="2" customWidth="1"/>
    <col min="32" max="32" width="0.375" style="2" customWidth="1"/>
    <col min="33" max="33" width="12" style="2" customWidth="1"/>
    <col min="34" max="44" width="2.875" style="2" customWidth="1"/>
    <col min="45" max="256" width="3.375" style="2"/>
    <col min="257" max="257" width="4.625" style="2" customWidth="1"/>
    <col min="258" max="258" width="2.125" style="2" customWidth="1"/>
    <col min="259" max="300" width="2.875" style="2" customWidth="1"/>
    <col min="301" max="512" width="3.375" style="2"/>
    <col min="513" max="513" width="4.625" style="2" customWidth="1"/>
    <col min="514" max="514" width="2.125" style="2" customWidth="1"/>
    <col min="515" max="556" width="2.875" style="2" customWidth="1"/>
    <col min="557" max="768" width="3.375" style="2"/>
    <col min="769" max="769" width="4.625" style="2" customWidth="1"/>
    <col min="770" max="770" width="2.125" style="2" customWidth="1"/>
    <col min="771" max="812" width="2.875" style="2" customWidth="1"/>
    <col min="813" max="1024" width="3.375" style="2"/>
    <col min="1025" max="1025" width="4.625" style="2" customWidth="1"/>
    <col min="1026" max="1026" width="2.125" style="2" customWidth="1"/>
    <col min="1027" max="1068" width="2.875" style="2" customWidth="1"/>
    <col min="1069" max="1280" width="3.375" style="2"/>
    <col min="1281" max="1281" width="4.625" style="2" customWidth="1"/>
    <col min="1282" max="1282" width="2.125" style="2" customWidth="1"/>
    <col min="1283" max="1324" width="2.875" style="2" customWidth="1"/>
    <col min="1325" max="1536" width="3.375" style="2"/>
    <col min="1537" max="1537" width="4.625" style="2" customWidth="1"/>
    <col min="1538" max="1538" width="2.125" style="2" customWidth="1"/>
    <col min="1539" max="1580" width="2.875" style="2" customWidth="1"/>
    <col min="1581" max="1792" width="3.375" style="2"/>
    <col min="1793" max="1793" width="4.625" style="2" customWidth="1"/>
    <col min="1794" max="1794" width="2.125" style="2" customWidth="1"/>
    <col min="1795" max="1836" width="2.875" style="2" customWidth="1"/>
    <col min="1837" max="2048" width="3.375" style="2"/>
    <col min="2049" max="2049" width="4.625" style="2" customWidth="1"/>
    <col min="2050" max="2050" width="2.125" style="2" customWidth="1"/>
    <col min="2051" max="2092" width="2.875" style="2" customWidth="1"/>
    <col min="2093" max="2304" width="3.375" style="2"/>
    <col min="2305" max="2305" width="4.625" style="2" customWidth="1"/>
    <col min="2306" max="2306" width="2.125" style="2" customWidth="1"/>
    <col min="2307" max="2348" width="2.875" style="2" customWidth="1"/>
    <col min="2349" max="2560" width="3.375" style="2"/>
    <col min="2561" max="2561" width="4.625" style="2" customWidth="1"/>
    <col min="2562" max="2562" width="2.125" style="2" customWidth="1"/>
    <col min="2563" max="2604" width="2.875" style="2" customWidth="1"/>
    <col min="2605" max="2816" width="3.375" style="2"/>
    <col min="2817" max="2817" width="4.625" style="2" customWidth="1"/>
    <col min="2818" max="2818" width="2.125" style="2" customWidth="1"/>
    <col min="2819" max="2860" width="2.875" style="2" customWidth="1"/>
    <col min="2861" max="3072" width="3.375" style="2"/>
    <col min="3073" max="3073" width="4.625" style="2" customWidth="1"/>
    <col min="3074" max="3074" width="2.125" style="2" customWidth="1"/>
    <col min="3075" max="3116" width="2.875" style="2" customWidth="1"/>
    <col min="3117" max="3328" width="3.375" style="2"/>
    <col min="3329" max="3329" width="4.625" style="2" customWidth="1"/>
    <col min="3330" max="3330" width="2.125" style="2" customWidth="1"/>
    <col min="3331" max="3372" width="2.875" style="2" customWidth="1"/>
    <col min="3373" max="3584" width="3.375" style="2"/>
    <col min="3585" max="3585" width="4.625" style="2" customWidth="1"/>
    <col min="3586" max="3586" width="2.125" style="2" customWidth="1"/>
    <col min="3587" max="3628" width="2.875" style="2" customWidth="1"/>
    <col min="3629" max="3840" width="3.375" style="2"/>
    <col min="3841" max="3841" width="4.625" style="2" customWidth="1"/>
    <col min="3842" max="3842" width="2.125" style="2" customWidth="1"/>
    <col min="3843" max="3884" width="2.875" style="2" customWidth="1"/>
    <col min="3885" max="4096" width="3.375" style="2"/>
    <col min="4097" max="4097" width="4.625" style="2" customWidth="1"/>
    <col min="4098" max="4098" width="2.125" style="2" customWidth="1"/>
    <col min="4099" max="4140" width="2.875" style="2" customWidth="1"/>
    <col min="4141" max="4352" width="3.375" style="2"/>
    <col min="4353" max="4353" width="4.625" style="2" customWidth="1"/>
    <col min="4354" max="4354" width="2.125" style="2" customWidth="1"/>
    <col min="4355" max="4396" width="2.875" style="2" customWidth="1"/>
    <col min="4397" max="4608" width="3.375" style="2"/>
    <col min="4609" max="4609" width="4.625" style="2" customWidth="1"/>
    <col min="4610" max="4610" width="2.125" style="2" customWidth="1"/>
    <col min="4611" max="4652" width="2.875" style="2" customWidth="1"/>
    <col min="4653" max="4864" width="3.375" style="2"/>
    <col min="4865" max="4865" width="4.625" style="2" customWidth="1"/>
    <col min="4866" max="4866" width="2.125" style="2" customWidth="1"/>
    <col min="4867" max="4908" width="2.875" style="2" customWidth="1"/>
    <col min="4909" max="5120" width="3.375" style="2"/>
    <col min="5121" max="5121" width="4.625" style="2" customWidth="1"/>
    <col min="5122" max="5122" width="2.125" style="2" customWidth="1"/>
    <col min="5123" max="5164" width="2.875" style="2" customWidth="1"/>
    <col min="5165" max="5376" width="3.375" style="2"/>
    <col min="5377" max="5377" width="4.625" style="2" customWidth="1"/>
    <col min="5378" max="5378" width="2.125" style="2" customWidth="1"/>
    <col min="5379" max="5420" width="2.875" style="2" customWidth="1"/>
    <col min="5421" max="5632" width="3.375" style="2"/>
    <col min="5633" max="5633" width="4.625" style="2" customWidth="1"/>
    <col min="5634" max="5634" width="2.125" style="2" customWidth="1"/>
    <col min="5635" max="5676" width="2.875" style="2" customWidth="1"/>
    <col min="5677" max="5888" width="3.375" style="2"/>
    <col min="5889" max="5889" width="4.625" style="2" customWidth="1"/>
    <col min="5890" max="5890" width="2.125" style="2" customWidth="1"/>
    <col min="5891" max="5932" width="2.875" style="2" customWidth="1"/>
    <col min="5933" max="6144" width="3.375" style="2"/>
    <col min="6145" max="6145" width="4.625" style="2" customWidth="1"/>
    <col min="6146" max="6146" width="2.125" style="2" customWidth="1"/>
    <col min="6147" max="6188" width="2.875" style="2" customWidth="1"/>
    <col min="6189" max="6400" width="3.375" style="2"/>
    <col min="6401" max="6401" width="4.625" style="2" customWidth="1"/>
    <col min="6402" max="6402" width="2.125" style="2" customWidth="1"/>
    <col min="6403" max="6444" width="2.875" style="2" customWidth="1"/>
    <col min="6445" max="6656" width="3.375" style="2"/>
    <col min="6657" max="6657" width="4.625" style="2" customWidth="1"/>
    <col min="6658" max="6658" width="2.125" style="2" customWidth="1"/>
    <col min="6659" max="6700" width="2.875" style="2" customWidth="1"/>
    <col min="6701" max="6912" width="3.375" style="2"/>
    <col min="6913" max="6913" width="4.625" style="2" customWidth="1"/>
    <col min="6914" max="6914" width="2.125" style="2" customWidth="1"/>
    <col min="6915" max="6956" width="2.875" style="2" customWidth="1"/>
    <col min="6957" max="7168" width="3.375" style="2"/>
    <col min="7169" max="7169" width="4.625" style="2" customWidth="1"/>
    <col min="7170" max="7170" width="2.125" style="2" customWidth="1"/>
    <col min="7171" max="7212" width="2.875" style="2" customWidth="1"/>
    <col min="7213" max="7424" width="3.375" style="2"/>
    <col min="7425" max="7425" width="4.625" style="2" customWidth="1"/>
    <col min="7426" max="7426" width="2.125" style="2" customWidth="1"/>
    <col min="7427" max="7468" width="2.875" style="2" customWidth="1"/>
    <col min="7469" max="7680" width="3.375" style="2"/>
    <col min="7681" max="7681" width="4.625" style="2" customWidth="1"/>
    <col min="7682" max="7682" width="2.125" style="2" customWidth="1"/>
    <col min="7683" max="7724" width="2.875" style="2" customWidth="1"/>
    <col min="7725" max="7936" width="3.375" style="2"/>
    <col min="7937" max="7937" width="4.625" style="2" customWidth="1"/>
    <col min="7938" max="7938" width="2.125" style="2" customWidth="1"/>
    <col min="7939" max="7980" width="2.875" style="2" customWidth="1"/>
    <col min="7981" max="8192" width="3.375" style="2"/>
    <col min="8193" max="8193" width="4.625" style="2" customWidth="1"/>
    <col min="8194" max="8194" width="2.125" style="2" customWidth="1"/>
    <col min="8195" max="8236" width="2.875" style="2" customWidth="1"/>
    <col min="8237" max="8448" width="3.375" style="2"/>
    <col min="8449" max="8449" width="4.625" style="2" customWidth="1"/>
    <col min="8450" max="8450" width="2.125" style="2" customWidth="1"/>
    <col min="8451" max="8492" width="2.875" style="2" customWidth="1"/>
    <col min="8493" max="8704" width="3.375" style="2"/>
    <col min="8705" max="8705" width="4.625" style="2" customWidth="1"/>
    <col min="8706" max="8706" width="2.125" style="2" customWidth="1"/>
    <col min="8707" max="8748" width="2.875" style="2" customWidth="1"/>
    <col min="8749" max="8960" width="3.375" style="2"/>
    <col min="8961" max="8961" width="4.625" style="2" customWidth="1"/>
    <col min="8962" max="8962" width="2.125" style="2" customWidth="1"/>
    <col min="8963" max="9004" width="2.875" style="2" customWidth="1"/>
    <col min="9005" max="9216" width="3.375" style="2"/>
    <col min="9217" max="9217" width="4.625" style="2" customWidth="1"/>
    <col min="9218" max="9218" width="2.125" style="2" customWidth="1"/>
    <col min="9219" max="9260" width="2.875" style="2" customWidth="1"/>
    <col min="9261" max="9472" width="3.375" style="2"/>
    <col min="9473" max="9473" width="4.625" style="2" customWidth="1"/>
    <col min="9474" max="9474" width="2.125" style="2" customWidth="1"/>
    <col min="9475" max="9516" width="2.875" style="2" customWidth="1"/>
    <col min="9517" max="9728" width="3.375" style="2"/>
    <col min="9729" max="9729" width="4.625" style="2" customWidth="1"/>
    <col min="9730" max="9730" width="2.125" style="2" customWidth="1"/>
    <col min="9731" max="9772" width="2.875" style="2" customWidth="1"/>
    <col min="9773" max="9984" width="3.375" style="2"/>
    <col min="9985" max="9985" width="4.625" style="2" customWidth="1"/>
    <col min="9986" max="9986" width="2.125" style="2" customWidth="1"/>
    <col min="9987" max="10028" width="2.875" style="2" customWidth="1"/>
    <col min="10029" max="10240" width="3.375" style="2"/>
    <col min="10241" max="10241" width="4.625" style="2" customWidth="1"/>
    <col min="10242" max="10242" width="2.125" style="2" customWidth="1"/>
    <col min="10243" max="10284" width="2.875" style="2" customWidth="1"/>
    <col min="10285" max="10496" width="3.375" style="2"/>
    <col min="10497" max="10497" width="4.625" style="2" customWidth="1"/>
    <col min="10498" max="10498" width="2.125" style="2" customWidth="1"/>
    <col min="10499" max="10540" width="2.875" style="2" customWidth="1"/>
    <col min="10541" max="10752" width="3.375" style="2"/>
    <col min="10753" max="10753" width="4.625" style="2" customWidth="1"/>
    <col min="10754" max="10754" width="2.125" style="2" customWidth="1"/>
    <col min="10755" max="10796" width="2.875" style="2" customWidth="1"/>
    <col min="10797" max="11008" width="3.375" style="2"/>
    <col min="11009" max="11009" width="4.625" style="2" customWidth="1"/>
    <col min="11010" max="11010" width="2.125" style="2" customWidth="1"/>
    <col min="11011" max="11052" width="2.875" style="2" customWidth="1"/>
    <col min="11053" max="11264" width="3.375" style="2"/>
    <col min="11265" max="11265" width="4.625" style="2" customWidth="1"/>
    <col min="11266" max="11266" width="2.125" style="2" customWidth="1"/>
    <col min="11267" max="11308" width="2.875" style="2" customWidth="1"/>
    <col min="11309" max="11520" width="3.375" style="2"/>
    <col min="11521" max="11521" width="4.625" style="2" customWidth="1"/>
    <col min="11522" max="11522" width="2.125" style="2" customWidth="1"/>
    <col min="11523" max="11564" width="2.875" style="2" customWidth="1"/>
    <col min="11565" max="11776" width="3.375" style="2"/>
    <col min="11777" max="11777" width="4.625" style="2" customWidth="1"/>
    <col min="11778" max="11778" width="2.125" style="2" customWidth="1"/>
    <col min="11779" max="11820" width="2.875" style="2" customWidth="1"/>
    <col min="11821" max="12032" width="3.375" style="2"/>
    <col min="12033" max="12033" width="4.625" style="2" customWidth="1"/>
    <col min="12034" max="12034" width="2.125" style="2" customWidth="1"/>
    <col min="12035" max="12076" width="2.875" style="2" customWidth="1"/>
    <col min="12077" max="12288" width="3.375" style="2"/>
    <col min="12289" max="12289" width="4.625" style="2" customWidth="1"/>
    <col min="12290" max="12290" width="2.125" style="2" customWidth="1"/>
    <col min="12291" max="12332" width="2.875" style="2" customWidth="1"/>
    <col min="12333" max="12544" width="3.375" style="2"/>
    <col min="12545" max="12545" width="4.625" style="2" customWidth="1"/>
    <col min="12546" max="12546" width="2.125" style="2" customWidth="1"/>
    <col min="12547" max="12588" width="2.875" style="2" customWidth="1"/>
    <col min="12589" max="12800" width="3.375" style="2"/>
    <col min="12801" max="12801" width="4.625" style="2" customWidth="1"/>
    <col min="12802" max="12802" width="2.125" style="2" customWidth="1"/>
    <col min="12803" max="12844" width="2.875" style="2" customWidth="1"/>
    <col min="12845" max="13056" width="3.375" style="2"/>
    <col min="13057" max="13057" width="4.625" style="2" customWidth="1"/>
    <col min="13058" max="13058" width="2.125" style="2" customWidth="1"/>
    <col min="13059" max="13100" width="2.875" style="2" customWidth="1"/>
    <col min="13101" max="13312" width="3.375" style="2"/>
    <col min="13313" max="13313" width="4.625" style="2" customWidth="1"/>
    <col min="13314" max="13314" width="2.125" style="2" customWidth="1"/>
    <col min="13315" max="13356" width="2.875" style="2" customWidth="1"/>
    <col min="13357" max="13568" width="3.375" style="2"/>
    <col min="13569" max="13569" width="4.625" style="2" customWidth="1"/>
    <col min="13570" max="13570" width="2.125" style="2" customWidth="1"/>
    <col min="13571" max="13612" width="2.875" style="2" customWidth="1"/>
    <col min="13613" max="13824" width="3.375" style="2"/>
    <col min="13825" max="13825" width="4.625" style="2" customWidth="1"/>
    <col min="13826" max="13826" width="2.125" style="2" customWidth="1"/>
    <col min="13827" max="13868" width="2.875" style="2" customWidth="1"/>
    <col min="13869" max="14080" width="3.375" style="2"/>
    <col min="14081" max="14081" width="4.625" style="2" customWidth="1"/>
    <col min="14082" max="14082" width="2.125" style="2" customWidth="1"/>
    <col min="14083" max="14124" width="2.875" style="2" customWidth="1"/>
    <col min="14125" max="14336" width="3.375" style="2"/>
    <col min="14337" max="14337" width="4.625" style="2" customWidth="1"/>
    <col min="14338" max="14338" width="2.125" style="2" customWidth="1"/>
    <col min="14339" max="14380" width="2.875" style="2" customWidth="1"/>
    <col min="14381" max="14592" width="3.375" style="2"/>
    <col min="14593" max="14593" width="4.625" style="2" customWidth="1"/>
    <col min="14594" max="14594" width="2.125" style="2" customWidth="1"/>
    <col min="14595" max="14636" width="2.875" style="2" customWidth="1"/>
    <col min="14637" max="14848" width="3.375" style="2"/>
    <col min="14849" max="14849" width="4.625" style="2" customWidth="1"/>
    <col min="14850" max="14850" width="2.125" style="2" customWidth="1"/>
    <col min="14851" max="14892" width="2.875" style="2" customWidth="1"/>
    <col min="14893" max="15104" width="3.375" style="2"/>
    <col min="15105" max="15105" width="4.625" style="2" customWidth="1"/>
    <col min="15106" max="15106" width="2.125" style="2" customWidth="1"/>
    <col min="15107" max="15148" width="2.875" style="2" customWidth="1"/>
    <col min="15149" max="15360" width="3.375" style="2"/>
    <col min="15361" max="15361" width="4.625" style="2" customWidth="1"/>
    <col min="15362" max="15362" width="2.125" style="2" customWidth="1"/>
    <col min="15363" max="15404" width="2.875" style="2" customWidth="1"/>
    <col min="15405" max="15616" width="3.375" style="2"/>
    <col min="15617" max="15617" width="4.625" style="2" customWidth="1"/>
    <col min="15618" max="15618" width="2.125" style="2" customWidth="1"/>
    <col min="15619" max="15660" width="2.875" style="2" customWidth="1"/>
    <col min="15661" max="15872" width="3.375" style="2"/>
    <col min="15873" max="15873" width="4.625" style="2" customWidth="1"/>
    <col min="15874" max="15874" width="2.125" style="2" customWidth="1"/>
    <col min="15875" max="15916" width="2.875" style="2" customWidth="1"/>
    <col min="15917" max="16128" width="3.375" style="2"/>
    <col min="16129" max="16129" width="4.625" style="2" customWidth="1"/>
    <col min="16130" max="16130" width="2.125" style="2" customWidth="1"/>
    <col min="16131" max="16172" width="2.875" style="2" customWidth="1"/>
    <col min="16173" max="16384" width="3.375" style="2"/>
  </cols>
  <sheetData>
    <row r="1" spans="1:33" ht="15.95" customHeight="1" thickBot="1">
      <c r="A1" s="2" t="s">
        <v>152</v>
      </c>
      <c r="AB1" s="222" t="s">
        <v>120</v>
      </c>
      <c r="AC1" s="222"/>
      <c r="AD1" s="222"/>
      <c r="AG1" s="104"/>
    </row>
    <row r="2" spans="1:33" ht="15.95" customHeight="1" thickBot="1">
      <c r="AB2" s="3" t="s">
        <v>110</v>
      </c>
      <c r="AC2" s="4" t="s">
        <v>107</v>
      </c>
      <c r="AD2" s="5" t="s">
        <v>121</v>
      </c>
      <c r="AG2" s="104"/>
    </row>
    <row r="3" spans="1:33" ht="15.95" customHeight="1">
      <c r="AG3" s="104"/>
    </row>
    <row r="4" spans="1:33" ht="24.95" customHeight="1">
      <c r="A4" s="223" t="s">
        <v>122</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G4" s="104"/>
    </row>
    <row r="5" spans="1:33" ht="18.75" customHeight="1">
      <c r="A5" s="224"/>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G5" s="104"/>
    </row>
    <row r="6" spans="1:33" ht="15.95" customHeight="1">
      <c r="A6" s="45"/>
      <c r="B6" s="517" t="s">
        <v>123</v>
      </c>
      <c r="C6" s="517"/>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G6" s="209" t="s">
        <v>341</v>
      </c>
    </row>
    <row r="7" spans="1:33" ht="15.95" customHeight="1">
      <c r="B7" s="517"/>
      <c r="C7" s="517"/>
      <c r="D7" s="517"/>
      <c r="E7" s="517"/>
      <c r="F7" s="517"/>
      <c r="G7" s="517"/>
      <c r="H7" s="517"/>
      <c r="I7" s="517"/>
      <c r="J7" s="517"/>
      <c r="K7" s="517"/>
      <c r="L7" s="517"/>
      <c r="M7" s="517"/>
      <c r="N7" s="517"/>
      <c r="O7" s="517"/>
      <c r="P7" s="517"/>
      <c r="Q7" s="517"/>
      <c r="R7" s="517"/>
      <c r="S7" s="517"/>
      <c r="T7" s="517"/>
      <c r="U7" s="517"/>
      <c r="V7" s="517"/>
      <c r="W7" s="517"/>
      <c r="X7" s="517"/>
      <c r="Y7" s="517"/>
      <c r="Z7" s="517"/>
      <c r="AA7" s="517"/>
      <c r="AB7" s="517"/>
      <c r="AC7" s="517"/>
      <c r="AG7" s="104"/>
    </row>
    <row r="8" spans="1:33" ht="15.95" customHeight="1">
      <c r="AG8" s="104"/>
    </row>
    <row r="9" spans="1:33" ht="15.95" customHeight="1">
      <c r="AG9" s="104"/>
    </row>
    <row r="10" spans="1:33" ht="15.95" customHeight="1">
      <c r="X10" s="224" t="str">
        <f>変更届第一面!X10</f>
        <v>　　　　年　　月　　日</v>
      </c>
      <c r="Y10" s="224"/>
      <c r="Z10" s="224"/>
      <c r="AA10" s="224"/>
      <c r="AB10" s="224"/>
      <c r="AC10" s="224"/>
      <c r="AD10" s="224"/>
      <c r="AG10" s="104"/>
    </row>
    <row r="11" spans="1:33" ht="15.95" customHeight="1">
      <c r="X11" s="45"/>
      <c r="Y11" s="45"/>
      <c r="Z11" s="45"/>
      <c r="AA11" s="45"/>
      <c r="AB11" s="45"/>
      <c r="AC11" s="45"/>
      <c r="AD11" s="45"/>
      <c r="AG11" s="104"/>
    </row>
    <row r="12" spans="1:33" ht="15.95" customHeight="1">
      <c r="E12" s="221" t="s">
        <v>2</v>
      </c>
      <c r="F12" s="221"/>
      <c r="G12" s="221"/>
      <c r="H12" s="221"/>
      <c r="I12" s="221"/>
      <c r="J12" s="221"/>
      <c r="K12" s="221"/>
      <c r="AG12" s="104"/>
    </row>
    <row r="13" spans="1:33" ht="15.95" customHeight="1">
      <c r="AG13" s="104"/>
    </row>
    <row r="14" spans="1:33" ht="18" customHeight="1">
      <c r="L14" s="229" t="s">
        <v>3</v>
      </c>
      <c r="M14" s="229"/>
      <c r="N14" s="229"/>
      <c r="O14" s="229"/>
      <c r="P14" s="229"/>
      <c r="R14" s="518" t="str">
        <f>変更届第一面!R14&amp;""</f>
        <v/>
      </c>
      <c r="S14" s="518"/>
      <c r="T14" s="518"/>
      <c r="U14" s="518"/>
      <c r="V14" s="518"/>
      <c r="W14" s="518"/>
      <c r="X14" s="518"/>
      <c r="Y14" s="518"/>
      <c r="Z14" s="518"/>
      <c r="AA14" s="518"/>
      <c r="AB14" s="518"/>
      <c r="AC14" s="518"/>
      <c r="AG14" s="104"/>
    </row>
    <row r="15" spans="1:33" ht="15.95" customHeight="1">
      <c r="L15" s="229" t="s">
        <v>4</v>
      </c>
      <c r="M15" s="229"/>
      <c r="N15" s="229"/>
      <c r="O15" s="229"/>
      <c r="P15" s="229"/>
      <c r="R15" s="2" t="str">
        <f>変更届第一面!R15&amp;変更届第一面!S15</f>
        <v>〒</v>
      </c>
      <c r="AG15" s="104"/>
    </row>
    <row r="16" spans="1:33" ht="15.95" customHeight="1">
      <c r="L16" s="229" t="s">
        <v>5</v>
      </c>
      <c r="M16" s="229"/>
      <c r="N16" s="229"/>
      <c r="O16" s="229"/>
      <c r="P16" s="229"/>
      <c r="R16" s="233" t="str">
        <f>変更届第一面!R16&amp;""</f>
        <v/>
      </c>
      <c r="S16" s="233"/>
      <c r="T16" s="233"/>
      <c r="U16" s="233"/>
      <c r="V16" s="233"/>
      <c r="W16" s="233"/>
      <c r="X16" s="233"/>
      <c r="Y16" s="233"/>
      <c r="Z16" s="233"/>
      <c r="AA16" s="233"/>
      <c r="AB16" s="233"/>
      <c r="AC16" s="233"/>
      <c r="AG16" s="104"/>
    </row>
    <row r="17" spans="1:34" ht="15.95" customHeight="1">
      <c r="L17" s="229" t="s">
        <v>6</v>
      </c>
      <c r="M17" s="229"/>
      <c r="N17" s="229"/>
      <c r="O17" s="229"/>
      <c r="P17" s="229"/>
      <c r="R17" s="233"/>
      <c r="S17" s="233"/>
      <c r="T17" s="233"/>
      <c r="U17" s="233"/>
      <c r="V17" s="233"/>
      <c r="W17" s="233"/>
      <c r="X17" s="233"/>
      <c r="Y17" s="233"/>
      <c r="Z17" s="233"/>
      <c r="AA17" s="233"/>
      <c r="AB17" s="233"/>
      <c r="AC17" s="233"/>
      <c r="AG17" s="104"/>
    </row>
    <row r="18" spans="1:34" ht="15.95" customHeight="1">
      <c r="L18" s="229" t="s">
        <v>7</v>
      </c>
      <c r="M18" s="229"/>
      <c r="N18" s="229"/>
      <c r="O18" s="229"/>
      <c r="P18" s="229"/>
      <c r="R18" s="233" t="str">
        <f>変更届第一面!R18</f>
        <v xml:space="preserve">
　</v>
      </c>
      <c r="S18" s="233"/>
      <c r="T18" s="233"/>
      <c r="U18" s="233"/>
      <c r="V18" s="233"/>
      <c r="W18" s="233"/>
      <c r="X18" s="233"/>
      <c r="Y18" s="233"/>
      <c r="Z18" s="233"/>
      <c r="AA18" s="233"/>
      <c r="AB18" s="233"/>
      <c r="AC18" s="233"/>
      <c r="AG18" s="104"/>
    </row>
    <row r="19" spans="1:34" ht="15.95" customHeight="1">
      <c r="L19" s="49" t="s">
        <v>79</v>
      </c>
      <c r="M19" s="46"/>
      <c r="N19" s="46"/>
      <c r="O19" s="46"/>
      <c r="P19" s="46"/>
      <c r="R19" s="233"/>
      <c r="S19" s="233"/>
      <c r="T19" s="233"/>
      <c r="U19" s="233"/>
      <c r="V19" s="233"/>
      <c r="W19" s="233"/>
      <c r="X19" s="233"/>
      <c r="Y19" s="233"/>
      <c r="Z19" s="233"/>
      <c r="AA19" s="233"/>
      <c r="AB19" s="233"/>
      <c r="AC19" s="233"/>
      <c r="AG19" s="104"/>
    </row>
    <row r="20" spans="1:34" ht="15.95" customHeight="1">
      <c r="L20" s="229" t="s">
        <v>8</v>
      </c>
      <c r="M20" s="229"/>
      <c r="N20" s="229"/>
      <c r="O20" s="229"/>
      <c r="P20" s="229"/>
      <c r="R20" s="518" t="str">
        <f>変更届第一面!R20&amp;""</f>
        <v/>
      </c>
      <c r="S20" s="518"/>
      <c r="T20" s="518"/>
      <c r="U20" s="518"/>
      <c r="V20" s="518"/>
      <c r="W20" s="518"/>
      <c r="X20" s="518"/>
      <c r="Y20" s="518"/>
      <c r="Z20" s="518"/>
      <c r="AA20" s="518"/>
      <c r="AB20" s="518"/>
      <c r="AC20" s="518"/>
      <c r="AG20" s="104"/>
    </row>
    <row r="21" spans="1:34" ht="15.95" customHeight="1">
      <c r="L21" s="229" t="s">
        <v>9</v>
      </c>
      <c r="M21" s="229"/>
      <c r="N21" s="229"/>
      <c r="O21" s="229"/>
      <c r="P21" s="229"/>
      <c r="R21" s="518" t="str">
        <f>変更届第一面!R21&amp;""</f>
        <v/>
      </c>
      <c r="S21" s="518"/>
      <c r="T21" s="518"/>
      <c r="U21" s="518"/>
      <c r="V21" s="518"/>
      <c r="W21" s="518"/>
      <c r="X21" s="518"/>
      <c r="Y21" s="518"/>
      <c r="Z21" s="518"/>
      <c r="AA21" s="518"/>
      <c r="AB21" s="518"/>
      <c r="AC21" s="518"/>
      <c r="AG21" s="104"/>
    </row>
    <row r="22" spans="1:34" ht="15.95" customHeight="1">
      <c r="L22" s="48"/>
      <c r="M22" s="48"/>
      <c r="N22" s="48"/>
      <c r="O22" s="48"/>
      <c r="P22" s="48"/>
      <c r="R22" s="47"/>
      <c r="S22" s="47"/>
      <c r="T22" s="47"/>
      <c r="U22" s="47"/>
      <c r="V22" s="47"/>
      <c r="W22" s="47"/>
      <c r="X22" s="47"/>
      <c r="Y22" s="47"/>
      <c r="Z22" s="47"/>
      <c r="AA22" s="47"/>
      <c r="AB22" s="47"/>
      <c r="AC22" s="47"/>
      <c r="AG22" s="104"/>
    </row>
    <row r="23" spans="1:34" ht="15.95" customHeight="1">
      <c r="L23" s="48"/>
      <c r="M23" s="48"/>
      <c r="N23" s="48"/>
      <c r="O23" s="48"/>
      <c r="P23" s="48"/>
      <c r="R23" s="47"/>
      <c r="S23" s="47"/>
      <c r="T23" s="47"/>
      <c r="U23" s="47"/>
      <c r="V23" s="47"/>
      <c r="W23" s="47"/>
      <c r="X23" s="47"/>
      <c r="Y23" s="47"/>
      <c r="Z23" s="47"/>
      <c r="AA23" s="47"/>
      <c r="AB23" s="47"/>
      <c r="AC23" s="47"/>
      <c r="AG23" s="104"/>
    </row>
    <row r="24" spans="1:34" ht="15.95" customHeight="1" thickBot="1">
      <c r="D24" s="248" t="s">
        <v>10</v>
      </c>
      <c r="E24" s="248"/>
      <c r="F24" s="248"/>
      <c r="G24" s="248"/>
      <c r="K24" s="248" t="s">
        <v>11</v>
      </c>
      <c r="L24" s="248"/>
      <c r="M24" s="248"/>
      <c r="N24" s="248"/>
      <c r="O24" s="248"/>
      <c r="S24" s="224" t="s">
        <v>12</v>
      </c>
      <c r="T24" s="224"/>
      <c r="U24" s="224"/>
      <c r="V24" s="224"/>
      <c r="W24" s="224"/>
      <c r="X24" s="224"/>
      <c r="Y24" s="224"/>
      <c r="Z24" s="224"/>
      <c r="AG24" s="104"/>
    </row>
    <row r="25" spans="1:34" ht="15.95" customHeight="1" thickBot="1">
      <c r="C25" s="16" t="s">
        <v>81</v>
      </c>
      <c r="D25" s="10"/>
      <c r="E25" s="10"/>
      <c r="F25" s="10"/>
      <c r="G25" s="10"/>
      <c r="H25" s="11"/>
      <c r="I25" s="44"/>
      <c r="J25" s="16" t="s">
        <v>81</v>
      </c>
      <c r="K25" s="10"/>
      <c r="L25" s="10"/>
      <c r="M25" s="10"/>
      <c r="N25" s="10"/>
      <c r="O25" s="10"/>
      <c r="P25" s="11"/>
      <c r="Q25" s="44"/>
      <c r="R25" s="44"/>
      <c r="S25" s="91">
        <v>0</v>
      </c>
      <c r="T25" s="93">
        <v>0</v>
      </c>
      <c r="U25" s="44" t="s">
        <v>283</v>
      </c>
      <c r="V25" s="45" t="str">
        <f>変更届第一面!U24</f>
        <v/>
      </c>
      <c r="W25" s="45" t="s">
        <v>284</v>
      </c>
      <c r="X25" s="91" t="str">
        <f>変更届第一面!W24</f>
        <v/>
      </c>
      <c r="Y25" s="92" t="str">
        <f>変更届第一面!X24</f>
        <v/>
      </c>
      <c r="Z25" s="92" t="str">
        <f>変更届第一面!Y24</f>
        <v/>
      </c>
      <c r="AA25" s="92" t="str">
        <f>変更届第一面!Z24</f>
        <v/>
      </c>
      <c r="AB25" s="92" t="str">
        <f>変更届第一面!AA24</f>
        <v/>
      </c>
      <c r="AC25" s="93" t="str">
        <f>変更届第一面!AB24</f>
        <v/>
      </c>
      <c r="AG25" s="104"/>
    </row>
    <row r="26" spans="1:34" ht="15.95" customHeight="1">
      <c r="M26" s="45"/>
      <c r="N26" s="45"/>
      <c r="O26" s="45"/>
      <c r="P26" s="45"/>
      <c r="Q26" s="45"/>
      <c r="R26" s="45"/>
      <c r="S26" s="45"/>
      <c r="T26" s="45"/>
      <c r="U26" s="45"/>
      <c r="V26" s="45"/>
      <c r="W26" s="45"/>
      <c r="X26" s="45"/>
      <c r="Y26" s="45"/>
      <c r="Z26" s="45"/>
      <c r="AA26" s="45"/>
      <c r="AB26" s="45"/>
      <c r="AG26" s="104"/>
    </row>
    <row r="27" spans="1:34" ht="15.95" customHeight="1" thickBot="1">
      <c r="A27" s="45"/>
      <c r="C27" s="57"/>
      <c r="AA27" s="1"/>
      <c r="AB27" s="1"/>
      <c r="AC27" s="1"/>
      <c r="AG27" s="104"/>
    </row>
    <row r="28" spans="1:34" ht="15.95" customHeight="1" thickBot="1">
      <c r="A28" s="44"/>
      <c r="C28" s="519" t="s">
        <v>124</v>
      </c>
      <c r="D28" s="519"/>
      <c r="E28" s="519"/>
      <c r="F28" s="519"/>
      <c r="G28" s="519"/>
      <c r="H28" s="520" t="s">
        <v>125</v>
      </c>
      <c r="I28" s="520"/>
      <c r="J28" s="520"/>
      <c r="K28" s="520"/>
      <c r="L28" s="520"/>
      <c r="M28" s="520"/>
      <c r="N28" s="520"/>
      <c r="O28" s="520"/>
      <c r="P28" s="520" t="s">
        <v>88</v>
      </c>
      <c r="Q28" s="520"/>
      <c r="R28" s="520"/>
      <c r="S28" s="520"/>
      <c r="T28" s="520"/>
      <c r="U28" s="520"/>
      <c r="V28" s="520"/>
      <c r="W28" s="520"/>
      <c r="X28" s="519" t="s">
        <v>83</v>
      </c>
      <c r="Y28" s="519"/>
      <c r="Z28" s="519"/>
      <c r="AA28" s="519"/>
      <c r="AB28" s="519"/>
      <c r="AG28" s="104"/>
    </row>
    <row r="29" spans="1:34" ht="15.95" customHeight="1" thickBot="1">
      <c r="C29" s="519"/>
      <c r="D29" s="519"/>
      <c r="E29" s="519"/>
      <c r="F29" s="519"/>
      <c r="G29" s="519"/>
      <c r="H29" s="520"/>
      <c r="I29" s="520"/>
      <c r="J29" s="520"/>
      <c r="K29" s="520"/>
      <c r="L29" s="520"/>
      <c r="M29" s="520"/>
      <c r="N29" s="520"/>
      <c r="O29" s="520"/>
      <c r="P29" s="520"/>
      <c r="Q29" s="520"/>
      <c r="R29" s="520"/>
      <c r="S29" s="520"/>
      <c r="T29" s="520"/>
      <c r="U29" s="520"/>
      <c r="V29" s="520"/>
      <c r="W29" s="520"/>
      <c r="X29" s="519"/>
      <c r="Y29" s="519"/>
      <c r="Z29" s="519"/>
      <c r="AA29" s="519"/>
      <c r="AB29" s="519"/>
      <c r="AG29" s="104"/>
    </row>
    <row r="30" spans="1:34" ht="15.95" customHeight="1" thickBot="1">
      <c r="C30" s="521" t="s">
        <v>126</v>
      </c>
      <c r="D30" s="522"/>
      <c r="E30" s="522"/>
      <c r="F30" s="522"/>
      <c r="G30" s="522"/>
      <c r="H30" s="525" ph="1"/>
      <c r="I30" s="525" ph="1"/>
      <c r="J30" s="525" ph="1"/>
      <c r="K30" s="525" ph="1"/>
      <c r="L30" s="525" ph="1"/>
      <c r="M30" s="525" ph="1"/>
      <c r="N30" s="525" ph="1"/>
      <c r="O30" s="525" ph="1"/>
      <c r="P30" s="525" ph="1"/>
      <c r="Q30" s="525" ph="1"/>
      <c r="R30" s="525" ph="1"/>
      <c r="S30" s="525" ph="1"/>
      <c r="T30" s="525" ph="1"/>
      <c r="U30" s="525" ph="1"/>
      <c r="V30" s="525" ph="1"/>
      <c r="W30" s="525" ph="1"/>
      <c r="X30" s="524"/>
      <c r="Y30" s="524"/>
      <c r="Z30" s="524"/>
      <c r="AA30" s="524"/>
      <c r="AB30" s="524"/>
      <c r="AC30" s="1"/>
      <c r="AD30" s="1"/>
      <c r="AG30" s="104"/>
      <c r="AH30" s="2">
        <f>変更届第一面!AH6</f>
        <v>0</v>
      </c>
    </row>
    <row r="31" spans="1:34" ht="15.95" customHeight="1" thickBot="1">
      <c r="C31" s="522"/>
      <c r="D31" s="522"/>
      <c r="E31" s="522"/>
      <c r="F31" s="522"/>
      <c r="G31" s="522"/>
      <c r="H31" s="525" ph="1"/>
      <c r="I31" s="525" ph="1"/>
      <c r="J31" s="525" ph="1"/>
      <c r="K31" s="525" ph="1"/>
      <c r="L31" s="525" ph="1"/>
      <c r="M31" s="525" ph="1"/>
      <c r="N31" s="525" ph="1"/>
      <c r="O31" s="525" ph="1"/>
      <c r="P31" s="525" ph="1"/>
      <c r="Q31" s="525" ph="1"/>
      <c r="R31" s="525" ph="1"/>
      <c r="S31" s="525" ph="1"/>
      <c r="T31" s="525" ph="1"/>
      <c r="U31" s="525" ph="1"/>
      <c r="V31" s="525" ph="1"/>
      <c r="W31" s="525" ph="1"/>
      <c r="X31" s="524"/>
      <c r="Y31" s="524"/>
      <c r="Z31" s="524"/>
      <c r="AA31" s="524"/>
      <c r="AB31" s="524"/>
      <c r="AG31" s="180" t="str">
        <f>IF(AND(AH30=変更届第一面!$AN$7,H30=""),"第1面で変更対象になっています。入力してください","")</f>
        <v/>
      </c>
    </row>
    <row r="32" spans="1:34" ht="15.95" customHeight="1" thickBot="1">
      <c r="C32" s="522"/>
      <c r="D32" s="522"/>
      <c r="E32" s="522"/>
      <c r="F32" s="522"/>
      <c r="G32" s="522"/>
      <c r="H32" s="525" ph="1"/>
      <c r="I32" s="525" ph="1"/>
      <c r="J32" s="525" ph="1"/>
      <c r="K32" s="525" ph="1"/>
      <c r="L32" s="525" ph="1"/>
      <c r="M32" s="525" ph="1"/>
      <c r="N32" s="525" ph="1"/>
      <c r="O32" s="525" ph="1"/>
      <c r="P32" s="525" ph="1"/>
      <c r="Q32" s="525" ph="1"/>
      <c r="R32" s="525" ph="1"/>
      <c r="S32" s="525" ph="1"/>
      <c r="T32" s="525" ph="1"/>
      <c r="U32" s="525" ph="1"/>
      <c r="V32" s="525" ph="1"/>
      <c r="W32" s="525" ph="1"/>
      <c r="X32" s="524"/>
      <c r="Y32" s="524"/>
      <c r="Z32" s="524"/>
      <c r="AA32" s="524"/>
      <c r="AB32" s="524"/>
      <c r="AG32" s="104"/>
    </row>
    <row r="33" spans="1:34" ht="15.95" customHeight="1" thickBot="1">
      <c r="C33" s="522"/>
      <c r="D33" s="522"/>
      <c r="E33" s="522"/>
      <c r="F33" s="522"/>
      <c r="G33" s="522"/>
      <c r="H33" s="525" ph="1"/>
      <c r="I33" s="525" ph="1"/>
      <c r="J33" s="525" ph="1"/>
      <c r="K33" s="525" ph="1"/>
      <c r="L33" s="525" ph="1"/>
      <c r="M33" s="525" ph="1"/>
      <c r="N33" s="525" ph="1"/>
      <c r="O33" s="525" ph="1"/>
      <c r="P33" s="525" ph="1"/>
      <c r="Q33" s="525" ph="1"/>
      <c r="R33" s="525" ph="1"/>
      <c r="S33" s="525" ph="1"/>
      <c r="T33" s="525" ph="1"/>
      <c r="U33" s="525" ph="1"/>
      <c r="V33" s="525" ph="1"/>
      <c r="W33" s="525" ph="1"/>
      <c r="X33" s="524"/>
      <c r="Y33" s="524"/>
      <c r="Z33" s="524"/>
      <c r="AA33" s="524"/>
      <c r="AB33" s="524"/>
      <c r="AD33" s="18"/>
      <c r="AG33" s="104"/>
    </row>
    <row r="34" spans="1:34" ht="15.95" customHeight="1" thickBot="1">
      <c r="C34" s="522"/>
      <c r="D34" s="522"/>
      <c r="E34" s="522"/>
      <c r="F34" s="522"/>
      <c r="G34" s="522"/>
      <c r="H34" s="525" ph="1"/>
      <c r="I34" s="525" ph="1"/>
      <c r="J34" s="525" ph="1"/>
      <c r="K34" s="525" ph="1"/>
      <c r="L34" s="525" ph="1"/>
      <c r="M34" s="525" ph="1"/>
      <c r="N34" s="525" ph="1"/>
      <c r="O34" s="525" ph="1"/>
      <c r="P34" s="525" ph="1"/>
      <c r="Q34" s="525" ph="1"/>
      <c r="R34" s="525" ph="1"/>
      <c r="S34" s="525" ph="1"/>
      <c r="T34" s="525" ph="1"/>
      <c r="U34" s="525" ph="1"/>
      <c r="V34" s="525" ph="1"/>
      <c r="W34" s="525" ph="1"/>
      <c r="X34" s="524"/>
      <c r="Y34" s="524"/>
      <c r="Z34" s="524"/>
      <c r="AA34" s="524"/>
      <c r="AB34" s="524"/>
      <c r="AG34" s="104"/>
    </row>
    <row r="35" spans="1:34" ht="15.95" customHeight="1" thickBot="1">
      <c r="C35" s="521" t="s">
        <v>127</v>
      </c>
      <c r="D35" s="522"/>
      <c r="E35" s="522"/>
      <c r="F35" s="522"/>
      <c r="G35" s="522"/>
      <c r="H35" s="526" ph="1"/>
      <c r="I35" s="527" ph="1"/>
      <c r="J35" s="527" ph="1"/>
      <c r="K35" s="527" ph="1"/>
      <c r="L35" s="527" ph="1"/>
      <c r="M35" s="527" ph="1"/>
      <c r="N35" s="527" ph="1"/>
      <c r="O35" s="527" ph="1"/>
      <c r="P35" s="526" ph="1"/>
      <c r="Q35" s="527" ph="1"/>
      <c r="R35" s="527" ph="1"/>
      <c r="S35" s="527" ph="1"/>
      <c r="T35" s="527" ph="1"/>
      <c r="U35" s="527" ph="1"/>
      <c r="V35" s="527" ph="1"/>
      <c r="W35" s="527" ph="1"/>
      <c r="X35" s="528"/>
      <c r="Y35" s="528"/>
      <c r="Z35" s="528"/>
      <c r="AA35" s="528"/>
      <c r="AB35" s="528"/>
      <c r="AC35" s="18"/>
      <c r="AG35" s="104"/>
      <c r="AH35" s="2">
        <f>変更届第一面!AH7</f>
        <v>0</v>
      </c>
    </row>
    <row r="36" spans="1:34" ht="15.95" customHeight="1" thickBot="1">
      <c r="C36" s="522"/>
      <c r="D36" s="522"/>
      <c r="E36" s="522"/>
      <c r="F36" s="522"/>
      <c r="G36" s="522"/>
      <c r="H36" s="527" ph="1"/>
      <c r="I36" s="527" ph="1"/>
      <c r="J36" s="527" ph="1"/>
      <c r="K36" s="527" ph="1"/>
      <c r="L36" s="527" ph="1"/>
      <c r="M36" s="527" ph="1"/>
      <c r="N36" s="527" ph="1"/>
      <c r="O36" s="527" ph="1"/>
      <c r="P36" s="527" ph="1"/>
      <c r="Q36" s="527" ph="1"/>
      <c r="R36" s="527" ph="1"/>
      <c r="S36" s="527" ph="1"/>
      <c r="T36" s="527" ph="1"/>
      <c r="U36" s="527" ph="1"/>
      <c r="V36" s="527" ph="1"/>
      <c r="W36" s="527" ph="1"/>
      <c r="X36" s="528"/>
      <c r="Y36" s="528"/>
      <c r="Z36" s="528"/>
      <c r="AA36" s="528"/>
      <c r="AB36" s="528"/>
      <c r="AG36" s="180" t="str">
        <f>IF(AND(AH35=変更届第一面!$AN$7,H35=""),"第1面で変更対象になっています。入力してください","")</f>
        <v/>
      </c>
    </row>
    <row r="37" spans="1:34" ht="15.95" customHeight="1" thickBot="1">
      <c r="C37" s="522"/>
      <c r="D37" s="522"/>
      <c r="E37" s="522"/>
      <c r="F37" s="522"/>
      <c r="G37" s="522"/>
      <c r="H37" s="527" ph="1"/>
      <c r="I37" s="527" ph="1"/>
      <c r="J37" s="527" ph="1"/>
      <c r="K37" s="527" ph="1"/>
      <c r="L37" s="527" ph="1"/>
      <c r="M37" s="527" ph="1"/>
      <c r="N37" s="527" ph="1"/>
      <c r="O37" s="527" ph="1"/>
      <c r="P37" s="527" ph="1"/>
      <c r="Q37" s="527" ph="1"/>
      <c r="R37" s="527" ph="1"/>
      <c r="S37" s="527" ph="1"/>
      <c r="T37" s="527" ph="1"/>
      <c r="U37" s="527" ph="1"/>
      <c r="V37" s="527" ph="1"/>
      <c r="W37" s="527" ph="1"/>
      <c r="X37" s="528"/>
      <c r="Y37" s="528"/>
      <c r="Z37" s="528"/>
      <c r="AA37" s="528"/>
      <c r="AB37" s="528"/>
      <c r="AG37" s="104"/>
    </row>
    <row r="38" spans="1:34" ht="15.95" customHeight="1" thickBot="1">
      <c r="A38" s="44"/>
      <c r="C38" s="522"/>
      <c r="D38" s="522"/>
      <c r="E38" s="522"/>
      <c r="F38" s="522"/>
      <c r="G38" s="522"/>
      <c r="H38" s="527" ph="1"/>
      <c r="I38" s="527" ph="1"/>
      <c r="J38" s="527" ph="1"/>
      <c r="K38" s="527" ph="1"/>
      <c r="L38" s="527" ph="1"/>
      <c r="M38" s="527" ph="1"/>
      <c r="N38" s="527" ph="1"/>
      <c r="O38" s="527" ph="1"/>
      <c r="P38" s="527" ph="1"/>
      <c r="Q38" s="527" ph="1"/>
      <c r="R38" s="527" ph="1"/>
      <c r="S38" s="527" ph="1"/>
      <c r="T38" s="527" ph="1"/>
      <c r="U38" s="527" ph="1"/>
      <c r="V38" s="527" ph="1"/>
      <c r="W38" s="527" ph="1"/>
      <c r="X38" s="528"/>
      <c r="Y38" s="528"/>
      <c r="Z38" s="528"/>
      <c r="AA38" s="528"/>
      <c r="AB38" s="528"/>
      <c r="AG38" s="104"/>
    </row>
    <row r="39" spans="1:34" ht="15.95" customHeight="1" thickBot="1">
      <c r="C39" s="522"/>
      <c r="D39" s="522"/>
      <c r="E39" s="522"/>
      <c r="F39" s="522"/>
      <c r="G39" s="522"/>
      <c r="H39" s="527" ph="1"/>
      <c r="I39" s="527" ph="1"/>
      <c r="J39" s="527" ph="1"/>
      <c r="K39" s="527" ph="1"/>
      <c r="L39" s="527" ph="1"/>
      <c r="M39" s="527" ph="1"/>
      <c r="N39" s="527" ph="1"/>
      <c r="O39" s="527" ph="1"/>
      <c r="P39" s="527" ph="1"/>
      <c r="Q39" s="527" ph="1"/>
      <c r="R39" s="527" ph="1"/>
      <c r="S39" s="527" ph="1"/>
      <c r="T39" s="527" ph="1"/>
      <c r="U39" s="527" ph="1"/>
      <c r="V39" s="527" ph="1"/>
      <c r="W39" s="527" ph="1"/>
      <c r="X39" s="528"/>
      <c r="Y39" s="528"/>
      <c r="Z39" s="528"/>
      <c r="AA39" s="528"/>
      <c r="AB39" s="528"/>
      <c r="AG39" s="104"/>
    </row>
    <row r="40" spans="1:34" ht="15.95" customHeight="1" thickBot="1">
      <c r="C40" s="521" t="s">
        <v>128</v>
      </c>
      <c r="D40" s="522"/>
      <c r="E40" s="522"/>
      <c r="F40" s="522"/>
      <c r="G40" s="522"/>
      <c r="H40" s="523"/>
      <c r="I40" s="523"/>
      <c r="J40" s="523"/>
      <c r="K40" s="523"/>
      <c r="L40" s="523"/>
      <c r="M40" s="523"/>
      <c r="N40" s="523"/>
      <c r="O40" s="523"/>
      <c r="P40" s="523"/>
      <c r="Q40" s="523"/>
      <c r="R40" s="523"/>
      <c r="S40" s="523"/>
      <c r="T40" s="523"/>
      <c r="U40" s="523"/>
      <c r="V40" s="523"/>
      <c r="W40" s="523"/>
      <c r="X40" s="524"/>
      <c r="Y40" s="524"/>
      <c r="Z40" s="524"/>
      <c r="AA40" s="524"/>
      <c r="AB40" s="524"/>
      <c r="AC40" s="44"/>
      <c r="AD40" s="44"/>
      <c r="AG40" s="104"/>
      <c r="AH40" s="2">
        <f>変更届第一面!AH9</f>
        <v>0</v>
      </c>
    </row>
    <row r="41" spans="1:34" ht="15.95" customHeight="1" thickBot="1">
      <c r="C41" s="522"/>
      <c r="D41" s="522"/>
      <c r="E41" s="522"/>
      <c r="F41" s="522"/>
      <c r="G41" s="522"/>
      <c r="H41" s="523"/>
      <c r="I41" s="523"/>
      <c r="J41" s="523"/>
      <c r="K41" s="523"/>
      <c r="L41" s="523"/>
      <c r="M41" s="523"/>
      <c r="N41" s="523"/>
      <c r="O41" s="523"/>
      <c r="P41" s="523"/>
      <c r="Q41" s="523"/>
      <c r="R41" s="523"/>
      <c r="S41" s="523"/>
      <c r="T41" s="523"/>
      <c r="U41" s="523"/>
      <c r="V41" s="523"/>
      <c r="W41" s="523"/>
      <c r="X41" s="524"/>
      <c r="Y41" s="524"/>
      <c r="Z41" s="524"/>
      <c r="AA41" s="524"/>
      <c r="AB41" s="524"/>
      <c r="AG41" s="180" t="str">
        <f>IF(AND(AH40=変更届第一面!$AN$7,H40=""),"第1面で変更対象になっています。入力してください","")</f>
        <v/>
      </c>
    </row>
    <row r="42" spans="1:34" ht="15.95" customHeight="1" thickBot="1">
      <c r="C42" s="522"/>
      <c r="D42" s="522"/>
      <c r="E42" s="522"/>
      <c r="F42" s="522"/>
      <c r="G42" s="522"/>
      <c r="H42" s="523"/>
      <c r="I42" s="523"/>
      <c r="J42" s="523"/>
      <c r="K42" s="523"/>
      <c r="L42" s="523"/>
      <c r="M42" s="523"/>
      <c r="N42" s="523"/>
      <c r="O42" s="523"/>
      <c r="P42" s="523"/>
      <c r="Q42" s="523"/>
      <c r="R42" s="523"/>
      <c r="S42" s="523"/>
      <c r="T42" s="523"/>
      <c r="U42" s="523"/>
      <c r="V42" s="523"/>
      <c r="W42" s="523"/>
      <c r="X42" s="524"/>
      <c r="Y42" s="524"/>
      <c r="Z42" s="524"/>
      <c r="AA42" s="524"/>
      <c r="AB42" s="524"/>
      <c r="AG42" s="104"/>
    </row>
    <row r="43" spans="1:34" ht="15.95" customHeight="1" thickBot="1">
      <c r="C43" s="522"/>
      <c r="D43" s="522"/>
      <c r="E43" s="522"/>
      <c r="F43" s="522"/>
      <c r="G43" s="522"/>
      <c r="H43" s="523"/>
      <c r="I43" s="523"/>
      <c r="J43" s="523"/>
      <c r="K43" s="523"/>
      <c r="L43" s="523"/>
      <c r="M43" s="523"/>
      <c r="N43" s="523"/>
      <c r="O43" s="523"/>
      <c r="P43" s="523"/>
      <c r="Q43" s="523"/>
      <c r="R43" s="523"/>
      <c r="S43" s="523"/>
      <c r="T43" s="523"/>
      <c r="U43" s="523"/>
      <c r="V43" s="523"/>
      <c r="W43" s="523"/>
      <c r="X43" s="524"/>
      <c r="Y43" s="524"/>
      <c r="Z43" s="524"/>
      <c r="AA43" s="524"/>
      <c r="AB43" s="524"/>
      <c r="AD43" s="45" t="s">
        <v>18</v>
      </c>
      <c r="AG43" s="104"/>
    </row>
    <row r="44" spans="1:34" ht="15.95" customHeight="1" thickBot="1">
      <c r="C44" s="522"/>
      <c r="D44" s="522"/>
      <c r="E44" s="522"/>
      <c r="F44" s="522"/>
      <c r="G44" s="522"/>
      <c r="H44" s="523"/>
      <c r="I44" s="523"/>
      <c r="J44" s="523"/>
      <c r="K44" s="523"/>
      <c r="L44" s="523"/>
      <c r="M44" s="523"/>
      <c r="N44" s="523"/>
      <c r="O44" s="523"/>
      <c r="P44" s="523"/>
      <c r="Q44" s="523"/>
      <c r="R44" s="523"/>
      <c r="S44" s="523"/>
      <c r="T44" s="523"/>
      <c r="U44" s="523"/>
      <c r="V44" s="523"/>
      <c r="W44" s="523"/>
      <c r="X44" s="524"/>
      <c r="Y44" s="524"/>
      <c r="Z44" s="524"/>
      <c r="AA44" s="524"/>
      <c r="AB44" s="524"/>
      <c r="AD44" s="17" t="s">
        <v>81</v>
      </c>
      <c r="AG44" s="104"/>
    </row>
    <row r="45" spans="1:34" ht="15.95" customHeight="1">
      <c r="D45" s="58"/>
      <c r="I45" s="45"/>
      <c r="J45" s="45"/>
      <c r="K45" s="45"/>
      <c r="L45" s="45"/>
      <c r="M45" s="45"/>
      <c r="N45" s="45"/>
      <c r="O45" s="45"/>
      <c r="P45" s="45"/>
      <c r="Q45" s="45"/>
      <c r="R45" s="45"/>
      <c r="S45" s="45"/>
      <c r="AG45" s="104"/>
    </row>
    <row r="46" spans="1:34" ht="15.95" customHeight="1">
      <c r="D46" s="58"/>
      <c r="I46" s="44"/>
      <c r="J46" s="44"/>
      <c r="K46" s="44"/>
      <c r="L46" s="44"/>
      <c r="M46" s="44"/>
      <c r="N46" s="44"/>
      <c r="AG46" s="104"/>
    </row>
    <row r="47" spans="1:34" ht="15.95" customHeight="1">
      <c r="D47" s="58"/>
      <c r="E47" s="15"/>
      <c r="F47" s="15"/>
      <c r="G47" s="15"/>
      <c r="H47" s="15"/>
      <c r="I47" s="44"/>
      <c r="J47" s="44"/>
      <c r="K47" s="44"/>
      <c r="L47" s="44"/>
      <c r="M47" s="44"/>
      <c r="N47" s="44"/>
      <c r="O47" s="44"/>
      <c r="P47" s="44"/>
      <c r="Q47" s="44"/>
      <c r="R47" s="44"/>
      <c r="S47" s="44"/>
      <c r="T47" s="44"/>
      <c r="U47" s="44"/>
      <c r="V47" s="44"/>
      <c r="W47" s="44"/>
      <c r="X47" s="44"/>
      <c r="Y47" s="44"/>
      <c r="Z47" s="44"/>
      <c r="AA47" s="44"/>
      <c r="AB47" s="44"/>
    </row>
    <row r="48" spans="1:34" ht="15.95" customHeight="1">
      <c r="D48" s="58"/>
      <c r="I48" s="44"/>
      <c r="J48" s="44"/>
      <c r="K48" s="44"/>
      <c r="L48" s="44"/>
      <c r="M48" s="44"/>
      <c r="N48" s="44"/>
      <c r="O48" s="44"/>
      <c r="P48" s="44"/>
      <c r="Q48" s="44"/>
      <c r="R48" s="44"/>
      <c r="S48" s="44"/>
      <c r="T48" s="44"/>
      <c r="U48" s="44"/>
      <c r="V48" s="44"/>
      <c r="W48" s="44"/>
      <c r="X48" s="44"/>
      <c r="Y48" s="44"/>
      <c r="Z48" s="44"/>
      <c r="AA48" s="44"/>
    </row>
    <row r="49" spans="4:28" ht="15.95" customHeight="1">
      <c r="D49" s="58"/>
      <c r="I49" s="44"/>
      <c r="J49" s="44"/>
      <c r="K49" s="44"/>
      <c r="L49" s="44"/>
      <c r="M49" s="44"/>
      <c r="N49" s="44"/>
      <c r="O49" s="44"/>
      <c r="P49" s="44"/>
      <c r="Q49" s="44"/>
      <c r="R49" s="44"/>
      <c r="S49" s="44"/>
      <c r="T49" s="44"/>
      <c r="U49" s="44"/>
      <c r="V49" s="44"/>
      <c r="W49" s="44"/>
      <c r="X49" s="44"/>
      <c r="Y49" s="44"/>
      <c r="Z49" s="44"/>
      <c r="AA49" s="44"/>
    </row>
    <row r="50" spans="4:28" ht="15.95" customHeight="1">
      <c r="D50" s="58"/>
      <c r="I50" s="44"/>
      <c r="J50" s="44"/>
      <c r="K50" s="44"/>
      <c r="L50" s="44"/>
      <c r="M50" s="44"/>
      <c r="N50" s="44"/>
      <c r="O50" s="44"/>
      <c r="P50" s="44"/>
      <c r="Q50" s="44"/>
      <c r="R50" s="44"/>
      <c r="S50" s="44"/>
      <c r="T50" s="44"/>
      <c r="U50" s="44"/>
      <c r="V50" s="44"/>
      <c r="W50" s="44"/>
      <c r="X50" s="44"/>
      <c r="Y50" s="44"/>
      <c r="Z50" s="44"/>
      <c r="AA50" s="44"/>
      <c r="AB50" s="44"/>
    </row>
  </sheetData>
  <mergeCells count="37">
    <mergeCell ref="C40:G44"/>
    <mergeCell ref="H40:O44"/>
    <mergeCell ref="P40:W44"/>
    <mergeCell ref="X40:AB44"/>
    <mergeCell ref="C30:G34"/>
    <mergeCell ref="H30:O34"/>
    <mergeCell ref="P30:W34"/>
    <mergeCell ref="X30:AB34"/>
    <mergeCell ref="C35:G39"/>
    <mergeCell ref="H35:O39"/>
    <mergeCell ref="P35:W39"/>
    <mergeCell ref="X35:AB39"/>
    <mergeCell ref="D24:G24"/>
    <mergeCell ref="K24:O24"/>
    <mergeCell ref="S24:Z24"/>
    <mergeCell ref="C28:G29"/>
    <mergeCell ref="H28:O29"/>
    <mergeCell ref="P28:W29"/>
    <mergeCell ref="X28:AB29"/>
    <mergeCell ref="L18:P18"/>
    <mergeCell ref="R18:AC19"/>
    <mergeCell ref="L20:P20"/>
    <mergeCell ref="R20:AC20"/>
    <mergeCell ref="L21:P21"/>
    <mergeCell ref="R21:AC21"/>
    <mergeCell ref="L14:P14"/>
    <mergeCell ref="R14:AC14"/>
    <mergeCell ref="L15:P15"/>
    <mergeCell ref="L16:P16"/>
    <mergeCell ref="R16:AC17"/>
    <mergeCell ref="L17:P17"/>
    <mergeCell ref="E12:K12"/>
    <mergeCell ref="AB1:AD1"/>
    <mergeCell ref="A4:AE4"/>
    <mergeCell ref="A5:AE5"/>
    <mergeCell ref="B6:AC7"/>
    <mergeCell ref="X10:AD10"/>
  </mergeCells>
  <phoneticPr fontId="32"/>
  <printOptions horizontalCentered="1"/>
  <pageMargins left="0.39370078740157483" right="0.39370078740157483" top="0.59055118110236227" bottom="0.59055118110236227" header="0" footer="0.51181102362204722"/>
  <pageSetup paperSize="9" scale="96" orientation="portrait" blackAndWhite="1" horizontalDpi="300" verticalDpi="300" r:id="rId1"/>
  <headerFooter alignWithMargins="0">
    <oddHeader>&amp;R&amp;"Meiryo UI,標準"&amp;5近_R7版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5"/>
  <sheetViews>
    <sheetView zoomScaleNormal="100" zoomScaleSheetLayoutView="100" workbookViewId="0">
      <selection activeCell="AI22" sqref="AI22"/>
    </sheetView>
  </sheetViews>
  <sheetFormatPr defaultColWidth="3.375" defaultRowHeight="15.95" customHeight="1"/>
  <cols>
    <col min="1" max="1" width="4.625" style="2" customWidth="1"/>
    <col min="2" max="2" width="2.125" style="2" customWidth="1"/>
    <col min="3" max="31" width="2.875" style="2" customWidth="1"/>
    <col min="32" max="32" width="0.375" style="2" customWidth="1"/>
    <col min="33" max="33" width="2.875" style="2" customWidth="1"/>
    <col min="34" max="34" width="10.25" style="2" customWidth="1"/>
    <col min="35" max="35" width="32.5" style="2" customWidth="1"/>
    <col min="36" max="40" width="2.875" style="2" customWidth="1"/>
    <col min="41" max="41" width="39.25" style="2" customWidth="1"/>
    <col min="42" max="44" width="2.875" style="2" customWidth="1"/>
    <col min="45" max="16384" width="3.375" style="2"/>
  </cols>
  <sheetData>
    <row r="1" spans="1:46" ht="15.95" customHeight="1" thickBot="1">
      <c r="A1" s="2" t="s">
        <v>143</v>
      </c>
      <c r="AB1" s="222" t="s">
        <v>75</v>
      </c>
      <c r="AC1" s="222"/>
      <c r="AD1" s="222"/>
      <c r="AG1" s="104"/>
      <c r="AP1" s="108"/>
      <c r="AQ1" s="110"/>
      <c r="AS1" s="108"/>
      <c r="AT1" s="110"/>
    </row>
    <row r="2" spans="1:46" ht="15.95" customHeight="1" thickBot="1">
      <c r="AB2" s="3" t="s">
        <v>76</v>
      </c>
      <c r="AC2" s="4" t="s">
        <v>77</v>
      </c>
      <c r="AD2" s="5" t="s">
        <v>78</v>
      </c>
      <c r="AG2" s="104"/>
      <c r="AP2" s="123">
        <v>1</v>
      </c>
      <c r="AQ2" s="124" t="s">
        <v>199</v>
      </c>
      <c r="AS2" s="123">
        <v>0</v>
      </c>
      <c r="AT2" s="124" t="s">
        <v>221</v>
      </c>
    </row>
    <row r="3" spans="1:46" ht="15.95" customHeight="1">
      <c r="AG3" s="104"/>
      <c r="AH3" s="209" t="s">
        <v>341</v>
      </c>
      <c r="AP3" s="123">
        <v>2</v>
      </c>
      <c r="AQ3" s="124" t="s">
        <v>200</v>
      </c>
      <c r="AS3" s="123">
        <v>2</v>
      </c>
      <c r="AT3" s="124" t="s">
        <v>222</v>
      </c>
    </row>
    <row r="4" spans="1:46" ht="24.95" customHeight="1">
      <c r="A4" s="223" t="s">
        <v>144</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G4" s="104"/>
      <c r="AP4" s="123">
        <v>3</v>
      </c>
      <c r="AQ4" s="124" t="s">
        <v>201</v>
      </c>
      <c r="AS4" s="123">
        <v>3</v>
      </c>
      <c r="AT4" s="124" t="s">
        <v>223</v>
      </c>
    </row>
    <row r="5" spans="1:46" ht="18.75" customHeight="1">
      <c r="A5" s="224" t="s">
        <v>1</v>
      </c>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G5" s="104"/>
      <c r="AH5" s="141" t="s">
        <v>285</v>
      </c>
      <c r="AI5" s="142" t="s">
        <v>286</v>
      </c>
      <c r="AL5" s="183" t="str">
        <f>IF(OR(AH6="○",AH7="○"),"免許証書換え交付申請が必要","")</f>
        <v/>
      </c>
      <c r="AP5" s="123">
        <v>4</v>
      </c>
      <c r="AQ5" s="124" t="s">
        <v>202</v>
      </c>
      <c r="AS5" s="123">
        <v>4</v>
      </c>
      <c r="AT5" s="124" t="s">
        <v>224</v>
      </c>
    </row>
    <row r="6" spans="1:46" ht="15.95" customHeight="1">
      <c r="A6" s="45"/>
      <c r="B6" s="2" t="s">
        <v>145</v>
      </c>
      <c r="AG6" s="104"/>
      <c r="AH6" s="185"/>
      <c r="AI6" s="152" t="s">
        <v>169</v>
      </c>
      <c r="AJ6" s="103" t="s">
        <v>170</v>
      </c>
      <c r="AK6" s="109" t="s">
        <v>59</v>
      </c>
      <c r="AN6" s="105"/>
      <c r="AP6" s="123">
        <v>5</v>
      </c>
      <c r="AQ6" s="124" t="s">
        <v>203</v>
      </c>
      <c r="AS6" s="123">
        <v>5</v>
      </c>
      <c r="AT6" s="124" t="s">
        <v>225</v>
      </c>
    </row>
    <row r="7" spans="1:46" ht="15.95" customHeight="1">
      <c r="B7" s="2" t="str">
        <f>IF($AH$6=$AN$7,$AK6,$AJ6)&amp;$AI6</f>
        <v>(1)商号又は名称</v>
      </c>
      <c r="H7" s="2" t="str">
        <f>IF($AH$7=$AN$7,$AK7,$AJ7)&amp;$AI7</f>
        <v>(2)代表者又は個人</v>
      </c>
      <c r="N7" s="2" t="str">
        <f>IF($AH$8=$AN$7,$AK8,$AJ8)&amp;$AI8</f>
        <v>(3)役員</v>
      </c>
      <c r="Q7" s="2" t="str">
        <f>IF($AH$9=$AN$7,$AK9,$AJ9)&amp;$AI9</f>
        <v>(4)事務所</v>
      </c>
      <c r="U7" s="2" t="str">
        <f>IF($AH$10=$AN$7,$AK10,$AJ10)&amp;$AI10</f>
        <v>(5)政令第2条の2で定める使用人</v>
      </c>
      <c r="AG7" s="104"/>
      <c r="AH7" s="186"/>
      <c r="AI7" s="153" t="s">
        <v>171</v>
      </c>
      <c r="AJ7" s="44" t="s">
        <v>181</v>
      </c>
      <c r="AK7" s="111" t="s">
        <v>182</v>
      </c>
      <c r="AN7" s="106" t="s">
        <v>176</v>
      </c>
      <c r="AO7" s="183"/>
      <c r="AP7" s="123">
        <v>6</v>
      </c>
      <c r="AQ7" s="124" t="s">
        <v>204</v>
      </c>
      <c r="AS7" s="123">
        <v>6</v>
      </c>
      <c r="AT7" s="124" t="s">
        <v>226</v>
      </c>
    </row>
    <row r="8" spans="1:46" ht="15.95" customHeight="1">
      <c r="B8" s="2" t="str">
        <f>IF($AH$11=$AN$7,$AK11,$AJ11)&amp;$AI11</f>
        <v>(6)専任の宅地建物取引士</v>
      </c>
      <c r="J8" s="2" t="s">
        <v>187</v>
      </c>
      <c r="AG8" s="104"/>
      <c r="AH8" s="186"/>
      <c r="AI8" s="153" t="s">
        <v>172</v>
      </c>
      <c r="AJ8" s="44" t="s">
        <v>177</v>
      </c>
      <c r="AK8" s="111" t="s">
        <v>183</v>
      </c>
      <c r="AN8" s="107"/>
      <c r="AP8" s="123">
        <v>7</v>
      </c>
      <c r="AQ8" s="124" t="s">
        <v>205</v>
      </c>
      <c r="AS8" s="123">
        <v>7</v>
      </c>
      <c r="AT8" s="124" t="s">
        <v>227</v>
      </c>
    </row>
    <row r="9" spans="1:46" ht="15.95" customHeight="1">
      <c r="AG9" s="104"/>
      <c r="AH9" s="186"/>
      <c r="AI9" s="153" t="s">
        <v>173</v>
      </c>
      <c r="AJ9" s="44" t="s">
        <v>178</v>
      </c>
      <c r="AK9" s="111" t="s">
        <v>184</v>
      </c>
      <c r="AL9" s="183" t="str">
        <f>IF(AH9="○","本店の所在地変更の場合は、免許証書換え交付申請が必要","")</f>
        <v/>
      </c>
      <c r="AP9" s="123">
        <v>8</v>
      </c>
      <c r="AQ9" s="124" t="s">
        <v>206</v>
      </c>
      <c r="AS9" s="123">
        <v>8</v>
      </c>
      <c r="AT9" s="124" t="s">
        <v>228</v>
      </c>
    </row>
    <row r="10" spans="1:46" ht="15.95" customHeight="1">
      <c r="X10" s="224" t="str">
        <f>IF(AI13="","　　　　年　　月　　日",TEXT(AI13,"ggge年m月d日"))</f>
        <v>　　　　年　　月　　日</v>
      </c>
      <c r="Y10" s="224"/>
      <c r="Z10" s="224"/>
      <c r="AA10" s="224"/>
      <c r="AB10" s="224"/>
      <c r="AC10" s="224"/>
      <c r="AD10" s="224"/>
      <c r="AG10" s="104"/>
      <c r="AH10" s="186"/>
      <c r="AI10" s="153" t="s">
        <v>174</v>
      </c>
      <c r="AJ10" s="44" t="s">
        <v>179</v>
      </c>
      <c r="AK10" s="111" t="s">
        <v>185</v>
      </c>
      <c r="AP10" s="123">
        <v>9</v>
      </c>
      <c r="AQ10" s="124"/>
      <c r="AS10" s="123">
        <v>9</v>
      </c>
      <c r="AT10" s="124" t="s">
        <v>229</v>
      </c>
    </row>
    <row r="11" spans="1:46" ht="15.95" customHeight="1">
      <c r="X11" s="45"/>
      <c r="Y11" s="45"/>
      <c r="Z11" s="45"/>
      <c r="AA11" s="45"/>
      <c r="AB11" s="45"/>
      <c r="AC11" s="45"/>
      <c r="AD11" s="45"/>
      <c r="AG11" s="104"/>
      <c r="AH11" s="187"/>
      <c r="AI11" s="154" t="s">
        <v>175</v>
      </c>
      <c r="AJ11" s="112" t="s">
        <v>180</v>
      </c>
      <c r="AK11" s="113" t="s">
        <v>186</v>
      </c>
      <c r="AP11" s="123">
        <v>10</v>
      </c>
      <c r="AQ11" s="124" t="s">
        <v>207</v>
      </c>
      <c r="AS11" s="123">
        <v>10</v>
      </c>
      <c r="AT11" s="124" t="s">
        <v>230</v>
      </c>
    </row>
    <row r="12" spans="1:46" ht="15.95" customHeight="1">
      <c r="E12" s="221" t="s">
        <v>2</v>
      </c>
      <c r="F12" s="221"/>
      <c r="G12" s="221"/>
      <c r="H12" s="221"/>
      <c r="I12" s="221"/>
      <c r="J12" s="221"/>
      <c r="K12" s="221"/>
      <c r="AG12" s="104"/>
      <c r="AP12" s="123">
        <v>11</v>
      </c>
      <c r="AQ12" s="124" t="s">
        <v>208</v>
      </c>
      <c r="AS12" s="123">
        <v>11</v>
      </c>
      <c r="AT12" s="124" t="s">
        <v>231</v>
      </c>
    </row>
    <row r="13" spans="1:46" ht="15.95" customHeight="1">
      <c r="AG13" s="214" t="s">
        <v>345</v>
      </c>
      <c r="AH13" s="2" t="s">
        <v>300</v>
      </c>
      <c r="AI13" s="207"/>
      <c r="AP13" s="123">
        <v>12</v>
      </c>
      <c r="AQ13" s="124" t="s">
        <v>209</v>
      </c>
      <c r="AS13" s="123">
        <v>12</v>
      </c>
      <c r="AT13" s="124" t="s">
        <v>232</v>
      </c>
    </row>
    <row r="14" spans="1:46" ht="18" customHeight="1">
      <c r="K14" s="96" t="s">
        <v>142</v>
      </c>
      <c r="L14" s="229" t="s">
        <v>3</v>
      </c>
      <c r="M14" s="229"/>
      <c r="N14" s="229"/>
      <c r="O14" s="229"/>
      <c r="P14" s="229"/>
      <c r="R14" s="230"/>
      <c r="S14" s="230"/>
      <c r="T14" s="230"/>
      <c r="U14" s="230"/>
      <c r="V14" s="230"/>
      <c r="W14" s="230"/>
      <c r="X14" s="230"/>
      <c r="Y14" s="230"/>
      <c r="Z14" s="230"/>
      <c r="AA14" s="230"/>
      <c r="AB14" s="230"/>
      <c r="AC14" s="230"/>
      <c r="AG14" s="104"/>
      <c r="AP14" s="123">
        <v>13</v>
      </c>
      <c r="AQ14" s="124" t="s">
        <v>210</v>
      </c>
      <c r="AS14" s="123">
        <v>13</v>
      </c>
      <c r="AT14" s="124" t="s">
        <v>233</v>
      </c>
    </row>
    <row r="15" spans="1:46" ht="15.95" customHeight="1">
      <c r="L15" s="229" t="s">
        <v>4</v>
      </c>
      <c r="M15" s="229"/>
      <c r="N15" s="229"/>
      <c r="O15" s="229"/>
      <c r="P15" s="229"/>
      <c r="R15" s="45" t="s">
        <v>188</v>
      </c>
      <c r="S15" s="231"/>
      <c r="T15" s="231"/>
      <c r="U15" s="231"/>
      <c r="V15" s="231"/>
      <c r="W15" s="231"/>
      <c r="X15" s="231"/>
      <c r="Y15" s="231"/>
      <c r="Z15" s="231"/>
      <c r="AA15" s="231"/>
      <c r="AB15" s="231"/>
      <c r="AC15" s="231"/>
      <c r="AG15" s="148" t="s">
        <v>296</v>
      </c>
      <c r="AH15" s="46"/>
      <c r="AI15" s="114"/>
      <c r="AJ15" s="114"/>
      <c r="AK15" s="114"/>
      <c r="AL15" s="114"/>
      <c r="AP15" s="123">
        <v>14</v>
      </c>
      <c r="AQ15" s="124" t="s">
        <v>211</v>
      </c>
      <c r="AS15" s="123">
        <v>14</v>
      </c>
      <c r="AT15" s="124" t="s">
        <v>234</v>
      </c>
    </row>
    <row r="16" spans="1:46" ht="15.95" customHeight="1">
      <c r="L16" s="229" t="s">
        <v>5</v>
      </c>
      <c r="M16" s="229"/>
      <c r="N16" s="229"/>
      <c r="O16" s="229"/>
      <c r="P16" s="229"/>
      <c r="R16" s="232"/>
      <c r="S16" s="232"/>
      <c r="T16" s="232"/>
      <c r="U16" s="232"/>
      <c r="V16" s="232"/>
      <c r="W16" s="232"/>
      <c r="X16" s="232"/>
      <c r="Y16" s="232"/>
      <c r="Z16" s="232"/>
      <c r="AA16" s="232"/>
      <c r="AB16" s="232"/>
      <c r="AC16" s="232"/>
      <c r="AG16" s="148" t="s">
        <v>295</v>
      </c>
      <c r="AH16" s="46"/>
      <c r="AI16" s="114"/>
      <c r="AJ16" s="114"/>
      <c r="AK16" s="114"/>
      <c r="AL16" s="114"/>
      <c r="AP16" s="123">
        <v>15</v>
      </c>
      <c r="AQ16" s="124" t="s">
        <v>212</v>
      </c>
      <c r="AS16" s="123">
        <v>15</v>
      </c>
      <c r="AT16" s="124" t="s">
        <v>235</v>
      </c>
    </row>
    <row r="17" spans="1:46" ht="15.95" customHeight="1">
      <c r="L17" s="229" t="s">
        <v>6</v>
      </c>
      <c r="M17" s="229"/>
      <c r="N17" s="229"/>
      <c r="O17" s="229"/>
      <c r="P17" s="229"/>
      <c r="R17" s="232"/>
      <c r="S17" s="232"/>
      <c r="T17" s="232"/>
      <c r="U17" s="232"/>
      <c r="V17" s="232"/>
      <c r="W17" s="232"/>
      <c r="X17" s="232"/>
      <c r="Y17" s="232"/>
      <c r="Z17" s="232"/>
      <c r="AA17" s="232"/>
      <c r="AB17" s="232"/>
      <c r="AC17" s="232"/>
      <c r="AG17" s="104"/>
      <c r="AH17" s="46"/>
      <c r="AI17" s="144" t="s">
        <v>294</v>
      </c>
      <c r="AJ17" s="114"/>
      <c r="AK17" s="114"/>
      <c r="AL17" s="114"/>
      <c r="AP17" s="125">
        <v>16</v>
      </c>
      <c r="AQ17" s="126" t="s">
        <v>213</v>
      </c>
      <c r="AS17" s="123">
        <v>16</v>
      </c>
      <c r="AT17" s="124" t="s">
        <v>236</v>
      </c>
    </row>
    <row r="18" spans="1:46" ht="15.95" customHeight="1">
      <c r="L18" s="229" t="s">
        <v>7</v>
      </c>
      <c r="M18" s="229"/>
      <c r="N18" s="229"/>
      <c r="O18" s="229"/>
      <c r="P18" s="229"/>
      <c r="R18" s="233" t="str">
        <f>AI18&amp;CHAR(10)&amp;"　"&amp;AI19</f>
        <v xml:space="preserve">
　</v>
      </c>
      <c r="S18" s="233"/>
      <c r="T18" s="233"/>
      <c r="U18" s="233"/>
      <c r="V18" s="233"/>
      <c r="W18" s="233"/>
      <c r="X18" s="233"/>
      <c r="Y18" s="233"/>
      <c r="Z18" s="233"/>
      <c r="AA18" s="233"/>
      <c r="AB18" s="233"/>
      <c r="AC18" s="233"/>
      <c r="AG18" s="214" t="s">
        <v>345</v>
      </c>
      <c r="AH18" s="46" t="s">
        <v>287</v>
      </c>
      <c r="AI18" s="145"/>
      <c r="AJ18" s="114"/>
      <c r="AK18" s="114"/>
      <c r="AL18" s="114"/>
      <c r="AS18" s="123">
        <v>17</v>
      </c>
      <c r="AT18" s="124" t="s">
        <v>237</v>
      </c>
    </row>
    <row r="19" spans="1:46" ht="15.95" customHeight="1">
      <c r="L19" s="49" t="s">
        <v>146</v>
      </c>
      <c r="M19" s="46"/>
      <c r="N19" s="46"/>
      <c r="O19" s="46"/>
      <c r="P19" s="46"/>
      <c r="R19" s="233"/>
      <c r="S19" s="233"/>
      <c r="T19" s="233"/>
      <c r="U19" s="233"/>
      <c r="V19" s="233"/>
      <c r="W19" s="233"/>
      <c r="X19" s="233"/>
      <c r="Y19" s="233"/>
      <c r="Z19" s="233"/>
      <c r="AA19" s="233"/>
      <c r="AB19" s="233"/>
      <c r="AC19" s="233"/>
      <c r="AG19" s="214" t="s">
        <v>345</v>
      </c>
      <c r="AH19" s="46" t="s">
        <v>7</v>
      </c>
      <c r="AI19" s="146"/>
      <c r="AJ19" s="114"/>
      <c r="AK19" s="114"/>
      <c r="AL19" s="114"/>
      <c r="AP19" s="108"/>
      <c r="AQ19" s="110"/>
      <c r="AS19" s="123">
        <v>18</v>
      </c>
      <c r="AT19" s="124" t="s">
        <v>238</v>
      </c>
    </row>
    <row r="20" spans="1:46" ht="15.95" customHeight="1">
      <c r="L20" s="229" t="s">
        <v>8</v>
      </c>
      <c r="M20" s="229"/>
      <c r="N20" s="229"/>
      <c r="O20" s="229"/>
      <c r="P20" s="229"/>
      <c r="R20" s="234"/>
      <c r="S20" s="234"/>
      <c r="T20" s="234"/>
      <c r="U20" s="234"/>
      <c r="V20" s="234"/>
      <c r="W20" s="234"/>
      <c r="X20" s="234"/>
      <c r="Y20" s="234"/>
      <c r="Z20" s="234"/>
      <c r="AA20" s="234"/>
      <c r="AB20" s="234"/>
      <c r="AC20" s="234"/>
      <c r="AG20" s="104"/>
      <c r="AK20" s="46"/>
      <c r="AL20" s="46"/>
      <c r="AP20" s="123">
        <v>1</v>
      </c>
      <c r="AQ20" s="124" t="s">
        <v>288</v>
      </c>
      <c r="AS20" s="123">
        <v>19</v>
      </c>
      <c r="AT20" s="124" t="s">
        <v>239</v>
      </c>
    </row>
    <row r="21" spans="1:46" ht="15.95" customHeight="1">
      <c r="L21" s="229" t="s">
        <v>9</v>
      </c>
      <c r="M21" s="229"/>
      <c r="N21" s="229"/>
      <c r="O21" s="229"/>
      <c r="P21" s="229"/>
      <c r="R21" s="235"/>
      <c r="S21" s="235"/>
      <c r="T21" s="235"/>
      <c r="U21" s="235"/>
      <c r="V21" s="235"/>
      <c r="W21" s="235"/>
      <c r="X21" s="235"/>
      <c r="Y21" s="235"/>
      <c r="Z21" s="235"/>
      <c r="AA21" s="235"/>
      <c r="AB21" s="235"/>
      <c r="AC21" s="235"/>
      <c r="AG21" s="104"/>
      <c r="AH21" s="46"/>
      <c r="AI21" s="46"/>
      <c r="AJ21" s="46"/>
      <c r="AL21" s="114"/>
      <c r="AP21" s="123">
        <v>2</v>
      </c>
      <c r="AQ21" s="124" t="s">
        <v>289</v>
      </c>
      <c r="AS21" s="123">
        <v>20</v>
      </c>
      <c r="AT21" s="124" t="s">
        <v>240</v>
      </c>
    </row>
    <row r="22" spans="1:46" ht="15.95" customHeight="1">
      <c r="L22" s="48"/>
      <c r="M22" s="48"/>
      <c r="N22" s="48"/>
      <c r="O22" s="48"/>
      <c r="P22" s="48"/>
      <c r="R22" s="47"/>
      <c r="S22" s="47"/>
      <c r="T22" s="47"/>
      <c r="U22" s="47"/>
      <c r="V22" s="47"/>
      <c r="W22" s="47"/>
      <c r="X22" s="47"/>
      <c r="Y22" s="47"/>
      <c r="Z22" s="47"/>
      <c r="AA22" s="47"/>
      <c r="AB22" s="47"/>
      <c r="AC22" s="47"/>
      <c r="AG22" s="104"/>
      <c r="AH22" s="2" t="s">
        <v>299</v>
      </c>
      <c r="AL22" s="114"/>
      <c r="AP22" s="123">
        <v>3</v>
      </c>
      <c r="AQ22" s="124" t="s">
        <v>290</v>
      </c>
      <c r="AS22" s="123">
        <v>21</v>
      </c>
      <c r="AT22" s="124" t="s">
        <v>241</v>
      </c>
    </row>
    <row r="23" spans="1:46" ht="15.95" customHeight="1" thickBot="1">
      <c r="D23" s="248" t="s">
        <v>10</v>
      </c>
      <c r="E23" s="248"/>
      <c r="F23" s="248"/>
      <c r="G23" s="248"/>
      <c r="K23" s="248" t="s">
        <v>11</v>
      </c>
      <c r="L23" s="248"/>
      <c r="M23" s="248"/>
      <c r="N23" s="248"/>
      <c r="O23" s="248"/>
      <c r="S23" s="224" t="s">
        <v>80</v>
      </c>
      <c r="T23" s="224"/>
      <c r="U23" s="224"/>
      <c r="V23" s="224"/>
      <c r="W23" s="224"/>
      <c r="X23" s="224"/>
      <c r="Y23" s="224"/>
      <c r="Z23" s="224"/>
      <c r="AG23" s="104"/>
      <c r="AH23" s="131" t="s">
        <v>281</v>
      </c>
      <c r="AI23" s="191">
        <v>0</v>
      </c>
      <c r="AJ23" s="47"/>
      <c r="AP23" s="123">
        <v>4</v>
      </c>
      <c r="AQ23" s="124" t="s">
        <v>291</v>
      </c>
      <c r="AS23" s="123">
        <v>22</v>
      </c>
      <c r="AT23" s="124" t="s">
        <v>242</v>
      </c>
    </row>
    <row r="24" spans="1:46" ht="15.95" customHeight="1" thickBot="1">
      <c r="C24" s="16" t="s">
        <v>81</v>
      </c>
      <c r="D24" s="10"/>
      <c r="E24" s="10"/>
      <c r="F24" s="10"/>
      <c r="G24" s="10"/>
      <c r="H24" s="11"/>
      <c r="I24" s="44"/>
      <c r="J24" s="16" t="s">
        <v>81</v>
      </c>
      <c r="K24" s="10"/>
      <c r="L24" s="10"/>
      <c r="M24" s="10"/>
      <c r="N24" s="10"/>
      <c r="O24" s="10"/>
      <c r="P24" s="11"/>
      <c r="Q24" s="44"/>
      <c r="R24" s="91">
        <v>0</v>
      </c>
      <c r="S24" s="93">
        <v>0</v>
      </c>
      <c r="T24" s="44" t="s">
        <v>283</v>
      </c>
      <c r="U24" s="45" t="str">
        <f>IF(AI24="","",AI24)</f>
        <v/>
      </c>
      <c r="V24" s="45" t="s">
        <v>284</v>
      </c>
      <c r="W24" s="91" t="str">
        <f>IF(LEN(AI25)&gt;=6,LEFT(RIGHT(AI25,6),1),"")</f>
        <v/>
      </c>
      <c r="X24" s="92" t="str">
        <f>IF(LEN(AI25)&gt;=5,LEFT(RIGHT(AI25,5),1),"")</f>
        <v/>
      </c>
      <c r="Y24" s="92" t="str">
        <f>IF(LEN(AI25)&gt;=4,LEFT(RIGHT(AI25,4),1),"")</f>
        <v/>
      </c>
      <c r="Z24" s="92" t="str">
        <f>IF(LEN(AI25)&gt;=3,LEFT(RIGHT(AI25,3),1),"")</f>
        <v/>
      </c>
      <c r="AA24" s="92" t="str">
        <f>IF(LEN(AI25)&gt;=2,LEFT(RIGHT(AI25,2),1),"")</f>
        <v/>
      </c>
      <c r="AB24" s="93" t="str">
        <f>RIGHT(AI25,1)</f>
        <v/>
      </c>
      <c r="AG24" s="104"/>
      <c r="AH24" s="131" t="s">
        <v>282</v>
      </c>
      <c r="AI24" s="138"/>
      <c r="AP24" s="123">
        <v>5</v>
      </c>
      <c r="AQ24" s="124" t="s">
        <v>292</v>
      </c>
      <c r="AS24" s="123">
        <v>23</v>
      </c>
      <c r="AT24" s="124" t="s">
        <v>243</v>
      </c>
    </row>
    <row r="25" spans="1:46" ht="15.95" customHeight="1">
      <c r="M25" s="45"/>
      <c r="N25" s="45"/>
      <c r="O25" s="45"/>
      <c r="P25" s="45"/>
      <c r="Q25" s="45"/>
      <c r="R25" s="45"/>
      <c r="S25" s="45"/>
      <c r="T25" s="45"/>
      <c r="U25" s="45"/>
      <c r="V25" s="45"/>
      <c r="W25" s="45"/>
      <c r="X25" s="45"/>
      <c r="Y25" s="45"/>
      <c r="Z25" s="45"/>
      <c r="AA25" s="45"/>
      <c r="AB25" s="45"/>
      <c r="AG25" s="104"/>
      <c r="AH25" s="131" t="s">
        <v>220</v>
      </c>
      <c r="AI25" s="140"/>
      <c r="AP25" s="123">
        <v>6</v>
      </c>
      <c r="AQ25" s="124" t="s">
        <v>293</v>
      </c>
      <c r="AS25" s="123">
        <v>24</v>
      </c>
      <c r="AT25" s="124" t="s">
        <v>244</v>
      </c>
    </row>
    <row r="26" spans="1:46" ht="15.95" customHeight="1" thickBot="1">
      <c r="A26" s="45" t="s">
        <v>0</v>
      </c>
      <c r="C26" s="50" t="s">
        <v>14</v>
      </c>
      <c r="AA26" s="1"/>
      <c r="AB26" s="1"/>
      <c r="AC26" s="1"/>
      <c r="AG26" s="104"/>
      <c r="AP26" s="123">
        <v>7</v>
      </c>
      <c r="AQ26" s="124" t="s">
        <v>210</v>
      </c>
      <c r="AS26" s="123">
        <v>25</v>
      </c>
      <c r="AT26" s="124" t="s">
        <v>245</v>
      </c>
    </row>
    <row r="27" spans="1:46" ht="15.95" customHeight="1" thickBot="1">
      <c r="A27" s="6" t="s">
        <v>82</v>
      </c>
      <c r="C27" s="225" t="s">
        <v>83</v>
      </c>
      <c r="D27" s="226"/>
      <c r="E27" s="226"/>
      <c r="F27" s="226"/>
      <c r="G27" s="227"/>
      <c r="H27" s="71" t="str">
        <f>DBCS(MID($AJ27,1,1))</f>
        <v/>
      </c>
      <c r="I27" s="45" t="s">
        <v>84</v>
      </c>
      <c r="J27" s="91" t="str">
        <f>DBCS(MID($AJ27,2,1))</f>
        <v/>
      </c>
      <c r="K27" s="93" t="str">
        <f>DBCS(MID($AJ27,3,1))</f>
        <v/>
      </c>
      <c r="L27" s="45" t="s">
        <v>20</v>
      </c>
      <c r="M27" s="91" t="str">
        <f>DBCS(MID($AJ27,4,1))</f>
        <v/>
      </c>
      <c r="N27" s="93" t="str">
        <f>DBCS(MID($AJ27,5,1))</f>
        <v/>
      </c>
      <c r="O27" s="45" t="s">
        <v>21</v>
      </c>
      <c r="P27" s="91" t="str">
        <f>DBCS(MID($AJ27,6,1))</f>
        <v/>
      </c>
      <c r="Q27" s="93" t="str">
        <f>DBCS(MID($AJ27,7,1))</f>
        <v/>
      </c>
      <c r="R27" s="45" t="s">
        <v>22</v>
      </c>
      <c r="AB27" s="1"/>
      <c r="AC27" s="1"/>
      <c r="AD27" s="1"/>
      <c r="AG27" s="104"/>
      <c r="AH27" s="2" t="s">
        <v>83</v>
      </c>
      <c r="AI27" s="188"/>
      <c r="AJ27" s="2" t="str">
        <f>IF(AI27="","",TEXT(AI27,"geemmdd"))</f>
        <v/>
      </c>
      <c r="AP27" s="125">
        <v>8</v>
      </c>
      <c r="AQ27" s="126" t="s">
        <v>211</v>
      </c>
      <c r="AS27" s="123">
        <v>26</v>
      </c>
      <c r="AT27" s="124" t="s">
        <v>246</v>
      </c>
    </row>
    <row r="28" spans="1:46" ht="15.95" customHeight="1">
      <c r="C28" s="249" t="s">
        <v>86</v>
      </c>
      <c r="D28" s="252" t="s">
        <v>87</v>
      </c>
      <c r="E28" s="253"/>
      <c r="F28" s="253"/>
      <c r="G28" s="254"/>
      <c r="H28" s="121" t="str">
        <f>DBCS(MID($AJ29,COLUMN(H28)-COLUMN($G28),1))</f>
        <v/>
      </c>
      <c r="I28" s="85" t="str">
        <f t="shared" ref="I28:AA28" si="0">DBCS(MID($AJ29,COLUMN(I28)-COLUMN($G28),1))</f>
        <v/>
      </c>
      <c r="J28" s="85" t="str">
        <f t="shared" si="0"/>
        <v/>
      </c>
      <c r="K28" s="85" t="str">
        <f t="shared" si="0"/>
        <v/>
      </c>
      <c r="L28" s="85" t="str">
        <f t="shared" si="0"/>
        <v/>
      </c>
      <c r="M28" s="85" t="str">
        <f t="shared" si="0"/>
        <v/>
      </c>
      <c r="N28" s="85" t="str">
        <f t="shared" si="0"/>
        <v/>
      </c>
      <c r="O28" s="85" t="str">
        <f t="shared" si="0"/>
        <v/>
      </c>
      <c r="P28" s="85" t="str">
        <f t="shared" si="0"/>
        <v/>
      </c>
      <c r="Q28" s="85" t="str">
        <f t="shared" si="0"/>
        <v/>
      </c>
      <c r="R28" s="85" t="str">
        <f t="shared" si="0"/>
        <v/>
      </c>
      <c r="S28" s="85" t="str">
        <f t="shared" si="0"/>
        <v/>
      </c>
      <c r="T28" s="85" t="str">
        <f t="shared" si="0"/>
        <v/>
      </c>
      <c r="U28" s="85" t="str">
        <f t="shared" si="0"/>
        <v/>
      </c>
      <c r="V28" s="85" t="str">
        <f t="shared" si="0"/>
        <v/>
      </c>
      <c r="W28" s="85" t="str">
        <f t="shared" si="0"/>
        <v/>
      </c>
      <c r="X28" s="85" t="str">
        <f t="shared" si="0"/>
        <v/>
      </c>
      <c r="Y28" s="85" t="str">
        <f t="shared" si="0"/>
        <v/>
      </c>
      <c r="Z28" s="85" t="str">
        <f t="shared" si="0"/>
        <v/>
      </c>
      <c r="AA28" s="86" t="str">
        <f t="shared" si="0"/>
        <v/>
      </c>
      <c r="AB28" s="51"/>
      <c r="AC28" s="1"/>
      <c r="AD28" s="1"/>
      <c r="AG28" s="104" t="s">
        <v>197</v>
      </c>
      <c r="AP28" s="143"/>
      <c r="AS28" s="123">
        <v>27</v>
      </c>
      <c r="AT28" s="124" t="s">
        <v>219</v>
      </c>
    </row>
    <row r="29" spans="1:46" ht="15.95" customHeight="1" thickBot="1">
      <c r="C29" s="255"/>
      <c r="D29" s="257"/>
      <c r="E29" s="222"/>
      <c r="F29" s="222"/>
      <c r="G29" s="258"/>
      <c r="H29" s="122" t="str">
        <f>DBCS(MID($AJ29,COLUMN(H29)-COLUMN($G29)+20,1))</f>
        <v/>
      </c>
      <c r="I29" s="87" t="str">
        <f t="shared" ref="I29:AA29" si="1">DBCS(MID($AJ29,COLUMN(I29)-COLUMN($G29)+20,1))</f>
        <v/>
      </c>
      <c r="J29" s="87" t="str">
        <f t="shared" si="1"/>
        <v/>
      </c>
      <c r="K29" s="87" t="str">
        <f t="shared" si="1"/>
        <v/>
      </c>
      <c r="L29" s="87" t="str">
        <f t="shared" si="1"/>
        <v/>
      </c>
      <c r="M29" s="87" t="str">
        <f t="shared" si="1"/>
        <v/>
      </c>
      <c r="N29" s="87" t="str">
        <f t="shared" si="1"/>
        <v/>
      </c>
      <c r="O29" s="87" t="str">
        <f t="shared" si="1"/>
        <v/>
      </c>
      <c r="P29" s="87" t="str">
        <f t="shared" si="1"/>
        <v/>
      </c>
      <c r="Q29" s="87" t="str">
        <f t="shared" si="1"/>
        <v/>
      </c>
      <c r="R29" s="87" t="str">
        <f t="shared" si="1"/>
        <v/>
      </c>
      <c r="S29" s="87" t="str">
        <f t="shared" si="1"/>
        <v/>
      </c>
      <c r="T29" s="87" t="str">
        <f t="shared" si="1"/>
        <v/>
      </c>
      <c r="U29" s="87" t="str">
        <f t="shared" si="1"/>
        <v/>
      </c>
      <c r="V29" s="87" t="str">
        <f t="shared" si="1"/>
        <v/>
      </c>
      <c r="W29" s="87" t="str">
        <f t="shared" si="1"/>
        <v/>
      </c>
      <c r="X29" s="87" t="str">
        <f t="shared" si="1"/>
        <v/>
      </c>
      <c r="Y29" s="87" t="str">
        <f t="shared" si="1"/>
        <v/>
      </c>
      <c r="Z29" s="87" t="str">
        <f t="shared" si="1"/>
        <v/>
      </c>
      <c r="AA29" s="88" t="str">
        <f t="shared" si="1"/>
        <v/>
      </c>
      <c r="AB29" s="1"/>
      <c r="AC29" s="1"/>
      <c r="AD29" s="1"/>
      <c r="AG29" s="104"/>
      <c r="AH29" s="2" t="s">
        <v>87</v>
      </c>
      <c r="AI29" s="189"/>
      <c r="AJ29" s="2" t="str">
        <f>ASC(AI29)</f>
        <v/>
      </c>
      <c r="AP29" s="108"/>
      <c r="AQ29" s="110"/>
      <c r="AS29" s="123">
        <v>28</v>
      </c>
      <c r="AT29" s="124" t="s">
        <v>247</v>
      </c>
    </row>
    <row r="30" spans="1:46" ht="15.95" customHeight="1">
      <c r="C30" s="255"/>
      <c r="D30" s="252" t="s">
        <v>3</v>
      </c>
      <c r="E30" s="253"/>
      <c r="F30" s="253"/>
      <c r="G30" s="254"/>
      <c r="H30" s="121" t="str">
        <f>DBCS(MID($AI30,COLUMN(H30)-COLUMN($G30),1))</f>
        <v/>
      </c>
      <c r="I30" s="85" t="str">
        <f t="shared" ref="I30:AA30" si="2">DBCS(MID($AI30,COLUMN(I30)-COLUMN($G30),1))</f>
        <v/>
      </c>
      <c r="J30" s="85" t="str">
        <f t="shared" si="2"/>
        <v/>
      </c>
      <c r="K30" s="85" t="str">
        <f t="shared" si="2"/>
        <v/>
      </c>
      <c r="L30" s="85" t="str">
        <f t="shared" si="2"/>
        <v/>
      </c>
      <c r="M30" s="85" t="str">
        <f t="shared" si="2"/>
        <v/>
      </c>
      <c r="N30" s="85" t="str">
        <f t="shared" si="2"/>
        <v/>
      </c>
      <c r="O30" s="85" t="str">
        <f t="shared" si="2"/>
        <v/>
      </c>
      <c r="P30" s="85" t="str">
        <f t="shared" si="2"/>
        <v/>
      </c>
      <c r="Q30" s="85" t="str">
        <f t="shared" si="2"/>
        <v/>
      </c>
      <c r="R30" s="85" t="str">
        <f t="shared" si="2"/>
        <v/>
      </c>
      <c r="S30" s="85" t="str">
        <f t="shared" si="2"/>
        <v/>
      </c>
      <c r="T30" s="85" t="str">
        <f t="shared" si="2"/>
        <v/>
      </c>
      <c r="U30" s="85" t="str">
        <f t="shared" si="2"/>
        <v/>
      </c>
      <c r="V30" s="85" t="str">
        <f t="shared" si="2"/>
        <v/>
      </c>
      <c r="W30" s="85" t="str">
        <f t="shared" si="2"/>
        <v/>
      </c>
      <c r="X30" s="85" t="str">
        <f t="shared" si="2"/>
        <v/>
      </c>
      <c r="Y30" s="85" t="str">
        <f t="shared" si="2"/>
        <v/>
      </c>
      <c r="Z30" s="85" t="str">
        <f t="shared" si="2"/>
        <v/>
      </c>
      <c r="AA30" s="86" t="str">
        <f t="shared" si="2"/>
        <v/>
      </c>
      <c r="AG30" s="104"/>
      <c r="AH30" s="2" t="s">
        <v>3</v>
      </c>
      <c r="AI30" s="190"/>
      <c r="AP30" s="155">
        <v>1</v>
      </c>
      <c r="AQ30" s="124"/>
      <c r="AS30" s="123">
        <v>29</v>
      </c>
      <c r="AT30" s="124" t="s">
        <v>248</v>
      </c>
    </row>
    <row r="31" spans="1:46" ht="15.95" customHeight="1" thickBot="1">
      <c r="C31" s="256"/>
      <c r="D31" s="257"/>
      <c r="E31" s="222"/>
      <c r="F31" s="222"/>
      <c r="G31" s="258"/>
      <c r="H31" s="122" t="str">
        <f>DBCS(MID($AI30,COLUMN(H31)-COLUMN($G31)+20,1))</f>
        <v/>
      </c>
      <c r="I31" s="87" t="str">
        <f t="shared" ref="I31:AA31" si="3">DBCS(MID($AI30,COLUMN(I31)-COLUMN($G31)+20,1))</f>
        <v/>
      </c>
      <c r="J31" s="87" t="str">
        <f t="shared" si="3"/>
        <v/>
      </c>
      <c r="K31" s="87" t="str">
        <f t="shared" si="3"/>
        <v/>
      </c>
      <c r="L31" s="87" t="str">
        <f t="shared" si="3"/>
        <v/>
      </c>
      <c r="M31" s="87" t="str">
        <f t="shared" si="3"/>
        <v/>
      </c>
      <c r="N31" s="87" t="str">
        <f t="shared" si="3"/>
        <v/>
      </c>
      <c r="O31" s="87" t="str">
        <f t="shared" si="3"/>
        <v/>
      </c>
      <c r="P31" s="87" t="str">
        <f t="shared" si="3"/>
        <v/>
      </c>
      <c r="Q31" s="87" t="str">
        <f t="shared" si="3"/>
        <v/>
      </c>
      <c r="R31" s="87" t="str">
        <f t="shared" si="3"/>
        <v/>
      </c>
      <c r="S31" s="87" t="str">
        <f t="shared" si="3"/>
        <v/>
      </c>
      <c r="T31" s="87" t="str">
        <f t="shared" si="3"/>
        <v/>
      </c>
      <c r="U31" s="87" t="str">
        <f t="shared" si="3"/>
        <v/>
      </c>
      <c r="V31" s="87" t="str">
        <f t="shared" si="3"/>
        <v/>
      </c>
      <c r="W31" s="87" t="str">
        <f t="shared" si="3"/>
        <v/>
      </c>
      <c r="X31" s="87" t="str">
        <f t="shared" si="3"/>
        <v/>
      </c>
      <c r="Y31" s="87" t="str">
        <f t="shared" si="3"/>
        <v/>
      </c>
      <c r="Z31" s="87" t="str">
        <f t="shared" si="3"/>
        <v/>
      </c>
      <c r="AA31" s="88" t="str">
        <f t="shared" si="3"/>
        <v/>
      </c>
      <c r="AG31" s="104"/>
      <c r="AP31" s="156">
        <v>2</v>
      </c>
      <c r="AQ31" s="126"/>
      <c r="AS31" s="123">
        <v>30</v>
      </c>
      <c r="AT31" s="124" t="s">
        <v>249</v>
      </c>
    </row>
    <row r="32" spans="1:46" ht="15.95" customHeight="1" thickBot="1">
      <c r="C32" s="48"/>
      <c r="D32" s="48"/>
      <c r="E32" s="48"/>
      <c r="F32" s="44"/>
      <c r="G32" s="44"/>
      <c r="H32" s="44"/>
      <c r="I32" s="44"/>
      <c r="J32" s="44"/>
      <c r="K32" s="44"/>
      <c r="L32" s="44"/>
      <c r="M32" s="44"/>
      <c r="N32" s="44"/>
      <c r="O32" s="44"/>
      <c r="P32" s="44"/>
      <c r="Q32" s="44"/>
      <c r="R32" s="44"/>
      <c r="S32" s="44"/>
      <c r="T32" s="44"/>
      <c r="U32" s="44"/>
      <c r="V32" s="44"/>
      <c r="W32" s="44"/>
      <c r="X32" s="44"/>
      <c r="Y32" s="44"/>
      <c r="AD32" s="18"/>
      <c r="AG32" s="104"/>
      <c r="AP32" s="143"/>
      <c r="AS32" s="123">
        <v>31</v>
      </c>
      <c r="AT32" s="124" t="s">
        <v>250</v>
      </c>
    </row>
    <row r="33" spans="1:46" ht="15.95" customHeight="1" thickBot="1">
      <c r="C33" s="48"/>
      <c r="D33" s="260" t="s">
        <v>88</v>
      </c>
      <c r="E33" s="225" t="s">
        <v>89</v>
      </c>
      <c r="F33" s="226"/>
      <c r="G33" s="227"/>
      <c r="H33" s="242"/>
      <c r="I33" s="243"/>
      <c r="J33" s="243"/>
      <c r="K33" s="243"/>
      <c r="L33" s="243"/>
      <c r="M33" s="243"/>
      <c r="N33" s="243"/>
      <c r="O33" s="243"/>
      <c r="P33" s="243"/>
      <c r="Q33" s="243"/>
      <c r="R33" s="243"/>
      <c r="S33" s="243"/>
      <c r="T33" s="243"/>
      <c r="U33" s="243"/>
      <c r="V33" s="243"/>
      <c r="W33" s="243"/>
      <c r="X33" s="243"/>
      <c r="Y33" s="243"/>
      <c r="Z33" s="243"/>
      <c r="AA33" s="244"/>
      <c r="AB33" s="224" t="s">
        <v>18</v>
      </c>
      <c r="AC33" s="224"/>
      <c r="AD33" s="224"/>
      <c r="AG33" s="104"/>
      <c r="AJ33" s="2" t="str">
        <f>ASC(AI33)</f>
        <v/>
      </c>
      <c r="AP33" s="143"/>
      <c r="AS33" s="123">
        <v>32</v>
      </c>
      <c r="AT33" s="124" t="s">
        <v>251</v>
      </c>
    </row>
    <row r="34" spans="1:46" ht="15.95" customHeight="1" thickBot="1">
      <c r="C34" s="48"/>
      <c r="D34" s="261"/>
      <c r="E34" s="262" t="s">
        <v>3</v>
      </c>
      <c r="F34" s="263"/>
      <c r="G34" s="264"/>
      <c r="H34" s="245"/>
      <c r="I34" s="246"/>
      <c r="J34" s="246"/>
      <c r="K34" s="246"/>
      <c r="L34" s="246"/>
      <c r="M34" s="246"/>
      <c r="N34" s="246"/>
      <c r="O34" s="246"/>
      <c r="P34" s="246"/>
      <c r="Q34" s="246"/>
      <c r="R34" s="246"/>
      <c r="S34" s="246"/>
      <c r="T34" s="246"/>
      <c r="U34" s="246"/>
      <c r="V34" s="246"/>
      <c r="W34" s="246"/>
      <c r="X34" s="246"/>
      <c r="Y34" s="246"/>
      <c r="Z34" s="246"/>
      <c r="AA34" s="247"/>
      <c r="AC34" s="17" t="s">
        <v>90</v>
      </c>
      <c r="AG34" s="104"/>
      <c r="AP34" s="143"/>
      <c r="AS34" s="123">
        <v>33</v>
      </c>
      <c r="AT34" s="124" t="s">
        <v>252</v>
      </c>
    </row>
    <row r="35" spans="1:46" ht="15.95" customHeight="1">
      <c r="AG35" s="104"/>
      <c r="AP35" s="143"/>
      <c r="AS35" s="123">
        <v>34</v>
      </c>
      <c r="AT35" s="124" t="s">
        <v>253</v>
      </c>
    </row>
    <row r="36" spans="1:46" ht="15.95" customHeight="1" thickBot="1">
      <c r="C36" s="50" t="s">
        <v>15</v>
      </c>
      <c r="V36" s="45" t="s">
        <v>91</v>
      </c>
      <c r="AG36" s="104" t="s">
        <v>197</v>
      </c>
      <c r="AS36" s="123">
        <v>35</v>
      </c>
      <c r="AT36" s="124" t="s">
        <v>254</v>
      </c>
    </row>
    <row r="37" spans="1:46" ht="15.95" customHeight="1" thickBot="1">
      <c r="A37" s="6" t="s">
        <v>92</v>
      </c>
      <c r="C37" s="225" t="s">
        <v>83</v>
      </c>
      <c r="D37" s="226"/>
      <c r="E37" s="226"/>
      <c r="F37" s="226"/>
      <c r="G37" s="226"/>
      <c r="H37" s="227"/>
      <c r="I37" s="71" t="str">
        <f>DBCS(MID($AJ37,1,1))</f>
        <v/>
      </c>
      <c r="J37" s="45" t="s">
        <v>84</v>
      </c>
      <c r="K37" s="91" t="str">
        <f>DBCS(MID($AJ37,2,1))</f>
        <v/>
      </c>
      <c r="L37" s="93" t="str">
        <f>DBCS(MID($AJ37,3,1))</f>
        <v/>
      </c>
      <c r="M37" s="45" t="s">
        <v>20</v>
      </c>
      <c r="N37" s="91" t="str">
        <f>DBCS(MID($AJ37,4,1))</f>
        <v/>
      </c>
      <c r="O37" s="93" t="str">
        <f>DBCS(MID($AJ37,5,1))</f>
        <v/>
      </c>
      <c r="P37" s="45" t="s">
        <v>21</v>
      </c>
      <c r="Q37" s="91" t="str">
        <f>DBCS(MID($AJ37,6,1))</f>
        <v/>
      </c>
      <c r="R37" s="93" t="str">
        <f>DBCS(MID($AJ37,7,1))</f>
        <v/>
      </c>
      <c r="S37" s="45" t="s">
        <v>22</v>
      </c>
      <c r="V37" s="157"/>
      <c r="W37" s="2" t="s">
        <v>93</v>
      </c>
      <c r="AG37" s="104"/>
      <c r="AH37" s="2" t="s">
        <v>83</v>
      </c>
      <c r="AI37" s="179"/>
      <c r="AJ37" s="2" t="str">
        <f>IF(AI37="","",TEXT(AI37,"geemmdd"))</f>
        <v/>
      </c>
      <c r="AS37" s="123">
        <v>36</v>
      </c>
      <c r="AT37" s="124" t="s">
        <v>255</v>
      </c>
    </row>
    <row r="38" spans="1:46" ht="15.95" customHeight="1" thickBot="1">
      <c r="C38" s="249" t="s">
        <v>147</v>
      </c>
      <c r="D38" s="225" t="s">
        <v>16</v>
      </c>
      <c r="E38" s="226"/>
      <c r="F38" s="226"/>
      <c r="G38" s="226"/>
      <c r="H38" s="227"/>
      <c r="I38" s="91" t="str">
        <f>LEFT(AJ38,1)</f>
        <v/>
      </c>
      <c r="J38" s="93" t="str">
        <f>RIGHT(AJ38,1)</f>
        <v/>
      </c>
      <c r="K38" s="45"/>
      <c r="L38" s="45"/>
      <c r="M38" s="45"/>
      <c r="N38" s="45"/>
      <c r="W38" s="2" t="s">
        <v>94</v>
      </c>
      <c r="AG38" s="104"/>
      <c r="AH38" s="2" t="s">
        <v>217</v>
      </c>
      <c r="AI38" s="132"/>
      <c r="AJ38" s="2" t="str">
        <f>IF(AI38="","",RIGHT("00"&amp;_xlfn.XLOOKUP(AI38,変更届第一面!$AQ$1:$AQ$17,変更届第一面!$AP$1:$AP$17),2))</f>
        <v/>
      </c>
      <c r="AS38" s="123">
        <v>37</v>
      </c>
      <c r="AT38" s="124" t="s">
        <v>256</v>
      </c>
    </row>
    <row r="39" spans="1:46" ht="15.95" customHeight="1" thickBot="1">
      <c r="C39" s="250"/>
      <c r="D39" s="23"/>
      <c r="E39" s="259" t="s">
        <v>95</v>
      </c>
      <c r="F39" s="259"/>
      <c r="G39" s="259"/>
      <c r="H39" s="24"/>
      <c r="I39" s="91" t="str">
        <f>LEFT(AJ40,1)</f>
        <v/>
      </c>
      <c r="J39" s="93" t="str">
        <f>RIGHT(AJ40,1)</f>
        <v/>
      </c>
      <c r="K39" s="45" t="s">
        <v>96</v>
      </c>
      <c r="L39" s="91" t="str">
        <f>IF(LEN($AI41)&gt;=6,LEFT(RIGHT($AI41,6),1),"")</f>
        <v/>
      </c>
      <c r="M39" s="92" t="str">
        <f>IF(LEN($AI41)&gt;=5,LEFT(RIGHT($AI41,5),1),"")</f>
        <v/>
      </c>
      <c r="N39" s="92" t="str">
        <f>IF(LEN($AI41)&gt;=4,LEFT(RIGHT($AI41,4),1),"")</f>
        <v/>
      </c>
      <c r="O39" s="92" t="str">
        <f>IF(LEN($AI41)&gt;=3,LEFT(RIGHT($AI41,3),1),"")</f>
        <v/>
      </c>
      <c r="P39" s="92" t="str">
        <f>IF(LEN($AI41)&gt;=2,LEFT(RIGHT($AI41,2),1),"")</f>
        <v/>
      </c>
      <c r="Q39" s="93" t="str">
        <f>RIGHT($AI41,1)</f>
        <v/>
      </c>
      <c r="R39" s="45" t="s">
        <v>96</v>
      </c>
      <c r="S39" s="133"/>
      <c r="T39" s="119"/>
      <c r="U39" s="120"/>
      <c r="V39" s="120"/>
      <c r="W39" s="120"/>
      <c r="X39" s="120"/>
      <c r="Y39" s="120"/>
      <c r="Z39" s="120"/>
      <c r="AA39" s="120"/>
      <c r="AB39" s="44"/>
      <c r="AC39" s="44"/>
      <c r="AD39" s="44"/>
      <c r="AG39" s="104"/>
      <c r="AH39" s="2" t="s">
        <v>218</v>
      </c>
      <c r="AS39" s="123">
        <v>38</v>
      </c>
      <c r="AT39" s="124" t="s">
        <v>257</v>
      </c>
    </row>
    <row r="40" spans="1:46" ht="15.95" customHeight="1" thickBot="1">
      <c r="C40" s="250"/>
      <c r="D40" s="8"/>
      <c r="E40" s="228" t="s">
        <v>87</v>
      </c>
      <c r="F40" s="228"/>
      <c r="G40" s="228"/>
      <c r="H40" s="9"/>
      <c r="I40" s="118" t="str">
        <f t="shared" ref="I40:AA40" si="4">DBCS(MID($AJ42,COLUMN(I40)-COLUMN($H40),1))</f>
        <v/>
      </c>
      <c r="J40" s="92" t="str">
        <f t="shared" si="4"/>
        <v/>
      </c>
      <c r="K40" s="92" t="str">
        <f t="shared" si="4"/>
        <v/>
      </c>
      <c r="L40" s="92" t="str">
        <f t="shared" si="4"/>
        <v/>
      </c>
      <c r="M40" s="92" t="str">
        <f t="shared" si="4"/>
        <v/>
      </c>
      <c r="N40" s="92" t="str">
        <f t="shared" si="4"/>
        <v/>
      </c>
      <c r="O40" s="92" t="str">
        <f t="shared" si="4"/>
        <v/>
      </c>
      <c r="P40" s="92" t="str">
        <f t="shared" si="4"/>
        <v/>
      </c>
      <c r="Q40" s="92" t="str">
        <f t="shared" si="4"/>
        <v/>
      </c>
      <c r="R40" s="92" t="str">
        <f t="shared" si="4"/>
        <v/>
      </c>
      <c r="S40" s="92" t="str">
        <f t="shared" si="4"/>
        <v/>
      </c>
      <c r="T40" s="134" t="str">
        <f t="shared" si="4"/>
        <v/>
      </c>
      <c r="U40" s="134" t="str">
        <f t="shared" si="4"/>
        <v/>
      </c>
      <c r="V40" s="134" t="str">
        <f t="shared" si="4"/>
        <v/>
      </c>
      <c r="W40" s="134" t="str">
        <f t="shared" si="4"/>
        <v/>
      </c>
      <c r="X40" s="134" t="str">
        <f t="shared" si="4"/>
        <v/>
      </c>
      <c r="Y40" s="134" t="str">
        <f t="shared" si="4"/>
        <v/>
      </c>
      <c r="Z40" s="134" t="str">
        <f t="shared" si="4"/>
        <v/>
      </c>
      <c r="AA40" s="135" t="str">
        <f t="shared" si="4"/>
        <v/>
      </c>
      <c r="AG40" s="104"/>
      <c r="AH40" s="131" t="s">
        <v>28</v>
      </c>
      <c r="AI40" s="137"/>
      <c r="AJ40" s="47" t="str">
        <f>IF(AI40="","",_xlfn.XLOOKUP(AI40,変更届第一面!$AT$1:$AT$65,変更届第一面!$AS$1:$AS$65))</f>
        <v/>
      </c>
      <c r="AS40" s="123">
        <v>39</v>
      </c>
      <c r="AT40" s="124" t="s">
        <v>258</v>
      </c>
    </row>
    <row r="41" spans="1:46" ht="15.95" customHeight="1" thickBot="1">
      <c r="C41" s="250"/>
      <c r="D41" s="8"/>
      <c r="E41" s="228" t="s">
        <v>7</v>
      </c>
      <c r="F41" s="228"/>
      <c r="G41" s="228"/>
      <c r="H41" s="9"/>
      <c r="I41" s="118" t="str">
        <f t="shared" ref="I41:AA41" si="5">DBCS(MID($AI43,COLUMN(I41)-COLUMN($H41),1))</f>
        <v/>
      </c>
      <c r="J41" s="92" t="str">
        <f t="shared" si="5"/>
        <v/>
      </c>
      <c r="K41" s="92" t="str">
        <f t="shared" si="5"/>
        <v/>
      </c>
      <c r="L41" s="92" t="str">
        <f t="shared" si="5"/>
        <v/>
      </c>
      <c r="M41" s="92" t="str">
        <f t="shared" si="5"/>
        <v/>
      </c>
      <c r="N41" s="92" t="str">
        <f t="shared" si="5"/>
        <v/>
      </c>
      <c r="O41" s="92" t="str">
        <f t="shared" si="5"/>
        <v/>
      </c>
      <c r="P41" s="92" t="str">
        <f t="shared" si="5"/>
        <v/>
      </c>
      <c r="Q41" s="92" t="str">
        <f t="shared" si="5"/>
        <v/>
      </c>
      <c r="R41" s="92" t="str">
        <f t="shared" si="5"/>
        <v/>
      </c>
      <c r="S41" s="92" t="str">
        <f t="shared" si="5"/>
        <v/>
      </c>
      <c r="T41" s="92" t="str">
        <f t="shared" si="5"/>
        <v/>
      </c>
      <c r="U41" s="92" t="str">
        <f t="shared" si="5"/>
        <v/>
      </c>
      <c r="V41" s="92" t="str">
        <f t="shared" si="5"/>
        <v/>
      </c>
      <c r="W41" s="92" t="str">
        <f t="shared" si="5"/>
        <v/>
      </c>
      <c r="X41" s="92" t="str">
        <f t="shared" si="5"/>
        <v/>
      </c>
      <c r="Y41" s="92" t="str">
        <f t="shared" si="5"/>
        <v/>
      </c>
      <c r="Z41" s="92" t="str">
        <f t="shared" si="5"/>
        <v/>
      </c>
      <c r="AA41" s="93" t="str">
        <f t="shared" si="5"/>
        <v/>
      </c>
      <c r="AG41" s="104"/>
      <c r="AH41" s="131" t="s">
        <v>220</v>
      </c>
      <c r="AI41" s="138"/>
      <c r="AS41" s="123">
        <v>40</v>
      </c>
      <c r="AT41" s="124" t="s">
        <v>259</v>
      </c>
    </row>
    <row r="42" spans="1:46" ht="15.95" customHeight="1" thickBot="1">
      <c r="C42" s="251"/>
      <c r="D42" s="8"/>
      <c r="E42" s="228" t="s">
        <v>17</v>
      </c>
      <c r="F42" s="228"/>
      <c r="G42" s="228"/>
      <c r="H42" s="9"/>
      <c r="I42" s="71" t="str">
        <f>DBCS(MID($AJ44,1,1))</f>
        <v/>
      </c>
      <c r="J42" s="45" t="s">
        <v>84</v>
      </c>
      <c r="K42" s="91" t="str">
        <f>DBCS(MID($AJ44,2,1))</f>
        <v/>
      </c>
      <c r="L42" s="93" t="str">
        <f>DBCS(MID($AJ44,3,1))</f>
        <v/>
      </c>
      <c r="M42" s="45" t="s">
        <v>20</v>
      </c>
      <c r="N42" s="91" t="str">
        <f>DBCS(MID($AJ44,4,1))</f>
        <v/>
      </c>
      <c r="O42" s="93" t="str">
        <f>DBCS(MID($AJ44,5,1))</f>
        <v/>
      </c>
      <c r="P42" s="45" t="s">
        <v>21</v>
      </c>
      <c r="Q42" s="91" t="str">
        <f>DBCS(MID($AJ44,6,1))</f>
        <v/>
      </c>
      <c r="R42" s="93" t="str">
        <f>DBCS(MID($AJ44,7,1))</f>
        <v/>
      </c>
      <c r="S42" s="45" t="s">
        <v>22</v>
      </c>
      <c r="T42" s="45"/>
      <c r="U42" s="45"/>
      <c r="V42" s="45"/>
      <c r="W42" s="45"/>
      <c r="X42" s="45"/>
      <c r="Y42" s="45"/>
      <c r="Z42" s="45"/>
      <c r="AA42" s="45"/>
      <c r="AB42" s="44"/>
      <c r="AG42" s="104"/>
      <c r="AH42" s="2" t="s">
        <v>87</v>
      </c>
      <c r="AI42" s="130"/>
      <c r="AJ42" s="2" t="str">
        <f>ASC(AI42)</f>
        <v/>
      </c>
      <c r="AS42" s="123">
        <v>41</v>
      </c>
      <c r="AT42" s="124" t="s">
        <v>260</v>
      </c>
    </row>
    <row r="43" spans="1:46" ht="15.95" customHeight="1" thickBot="1">
      <c r="AG43" s="104"/>
      <c r="AH43" s="2" t="s">
        <v>7</v>
      </c>
      <c r="AI43" s="132"/>
      <c r="AS43" s="123">
        <v>42</v>
      </c>
      <c r="AT43" s="124" t="s">
        <v>261</v>
      </c>
    </row>
    <row r="44" spans="1:46" ht="15.95" customHeight="1" thickBot="1">
      <c r="D44" s="252" t="s">
        <v>83</v>
      </c>
      <c r="E44" s="253"/>
      <c r="F44" s="253"/>
      <c r="G44" s="253"/>
      <c r="H44" s="254"/>
      <c r="I44" s="71" t="str">
        <f>DBCS(MID($AJ47,1,1))</f>
        <v/>
      </c>
      <c r="J44" s="45" t="s">
        <v>84</v>
      </c>
      <c r="K44" s="91" t="str">
        <f>DBCS(MID($AJ47,2,1))</f>
        <v/>
      </c>
      <c r="L44" s="93" t="str">
        <f>DBCS(MID($AJ47,3,1))</f>
        <v/>
      </c>
      <c r="M44" s="45" t="s">
        <v>20</v>
      </c>
      <c r="N44" s="91" t="str">
        <f>DBCS(MID($AJ47,4,1))</f>
        <v/>
      </c>
      <c r="O44" s="93" t="str">
        <f>DBCS(MID($AJ47,5,1))</f>
        <v/>
      </c>
      <c r="P44" s="45" t="s">
        <v>21</v>
      </c>
      <c r="Q44" s="91" t="str">
        <f>DBCS(MID($AJ47,6,1))</f>
        <v/>
      </c>
      <c r="R44" s="93" t="str">
        <f>DBCS(MID($AJ47,7,1))</f>
        <v/>
      </c>
      <c r="S44" s="45" t="s">
        <v>22</v>
      </c>
      <c r="AG44" s="104"/>
      <c r="AH44" s="2" t="s">
        <v>17</v>
      </c>
      <c r="AI44" s="179"/>
      <c r="AJ44" s="2" t="str">
        <f>IF(AI44="","",TEXT(AI44,"geemmdd"))</f>
        <v/>
      </c>
      <c r="AS44" s="123">
        <v>43</v>
      </c>
      <c r="AT44" s="124" t="s">
        <v>262</v>
      </c>
    </row>
    <row r="45" spans="1:46" ht="15.95" customHeight="1" thickBot="1">
      <c r="D45" s="249" t="s">
        <v>148</v>
      </c>
      <c r="E45" s="225" t="s">
        <v>16</v>
      </c>
      <c r="F45" s="226"/>
      <c r="G45" s="226"/>
      <c r="H45" s="227"/>
      <c r="I45" s="91" t="str">
        <f>LEFT(AJ48,1)</f>
        <v/>
      </c>
      <c r="J45" s="93" t="str">
        <f>RIGHT(AJ48,1)</f>
        <v/>
      </c>
      <c r="K45" s="45"/>
      <c r="L45" s="45"/>
      <c r="M45" s="45"/>
      <c r="N45" s="45"/>
      <c r="AG45" s="104"/>
      <c r="AS45" s="123">
        <v>44</v>
      </c>
      <c r="AT45" s="124" t="s">
        <v>263</v>
      </c>
    </row>
    <row r="46" spans="1:46" ht="15.95" customHeight="1" thickBot="1">
      <c r="D46" s="250"/>
      <c r="E46" s="239" t="s">
        <v>95</v>
      </c>
      <c r="F46" s="240"/>
      <c r="G46" s="240"/>
      <c r="H46" s="241"/>
      <c r="I46" s="91" t="str">
        <f>LEFT(AJ50,1)</f>
        <v/>
      </c>
      <c r="J46" s="93" t="str">
        <f>RIGHT(AJ50,1)</f>
        <v/>
      </c>
      <c r="K46" s="45" t="s">
        <v>84</v>
      </c>
      <c r="L46" s="91" t="str">
        <f>IF(LEN($AI51)&gt;=6,LEFT(RIGHT($AI51,6),1),"")</f>
        <v/>
      </c>
      <c r="M46" s="92" t="str">
        <f>IF(LEN($AI51)&gt;=5,LEFT(RIGHT($AI51,5),1),"")</f>
        <v/>
      </c>
      <c r="N46" s="92" t="str">
        <f>IF(LEN($AI51)&gt;=4,LEFT(RIGHT($AI51,4),1),"")</f>
        <v/>
      </c>
      <c r="O46" s="92" t="str">
        <f>IF(LEN($AI51)&gt;=3,LEFT(RIGHT($AI51,3),1),"")</f>
        <v/>
      </c>
      <c r="P46" s="92" t="str">
        <f>IF(LEN($AI51)&gt;=2,LEFT(RIGHT($AI51,2),1),"")</f>
        <v/>
      </c>
      <c r="Q46" s="93" t="str">
        <f>RIGHT($AI51,1)</f>
        <v/>
      </c>
      <c r="R46" s="45" t="s">
        <v>96</v>
      </c>
      <c r="S46" s="133"/>
      <c r="T46" s="136"/>
      <c r="U46" s="45"/>
      <c r="V46" s="45"/>
      <c r="W46" s="45"/>
      <c r="X46" s="45"/>
      <c r="Y46" s="45"/>
      <c r="Z46" s="45"/>
      <c r="AA46" s="45"/>
      <c r="AB46" s="44"/>
      <c r="AG46" s="104" t="s">
        <v>198</v>
      </c>
      <c r="AS46" s="123">
        <v>45</v>
      </c>
      <c r="AT46" s="124" t="s">
        <v>264</v>
      </c>
    </row>
    <row r="47" spans="1:46" ht="15.95" customHeight="1" thickBot="1">
      <c r="D47" s="250"/>
      <c r="E47" s="225" t="s">
        <v>87</v>
      </c>
      <c r="F47" s="226"/>
      <c r="G47" s="226"/>
      <c r="H47" s="227"/>
      <c r="I47" s="236">
        <f>AI52</f>
        <v>0</v>
      </c>
      <c r="J47" s="237"/>
      <c r="K47" s="237"/>
      <c r="L47" s="237"/>
      <c r="M47" s="237"/>
      <c r="N47" s="237"/>
      <c r="O47" s="237"/>
      <c r="P47" s="237"/>
      <c r="Q47" s="237"/>
      <c r="R47" s="237"/>
      <c r="S47" s="237"/>
      <c r="T47" s="237"/>
      <c r="U47" s="237"/>
      <c r="V47" s="237"/>
      <c r="W47" s="237"/>
      <c r="X47" s="237"/>
      <c r="Y47" s="237"/>
      <c r="Z47" s="237"/>
      <c r="AA47" s="238"/>
      <c r="AB47" s="224" t="s">
        <v>18</v>
      </c>
      <c r="AC47" s="224"/>
      <c r="AD47" s="224"/>
      <c r="AG47" s="104"/>
      <c r="AH47" s="2" t="s">
        <v>83</v>
      </c>
      <c r="AI47" s="179"/>
      <c r="AJ47" s="2" t="str">
        <f>IF(AI47="","",TEXT(AI47,"geemmdd"))</f>
        <v/>
      </c>
      <c r="AS47" s="123">
        <v>46</v>
      </c>
      <c r="AT47" s="124" t="s">
        <v>265</v>
      </c>
    </row>
    <row r="48" spans="1:46" ht="15.95" customHeight="1" thickBot="1">
      <c r="D48" s="250"/>
      <c r="E48" s="225" t="s">
        <v>97</v>
      </c>
      <c r="F48" s="226"/>
      <c r="G48" s="226"/>
      <c r="H48" s="227"/>
      <c r="I48" s="236">
        <f>AI53</f>
        <v>0</v>
      </c>
      <c r="J48" s="237"/>
      <c r="K48" s="237"/>
      <c r="L48" s="237"/>
      <c r="M48" s="237"/>
      <c r="N48" s="237"/>
      <c r="O48" s="237"/>
      <c r="P48" s="237"/>
      <c r="Q48" s="237"/>
      <c r="R48" s="237"/>
      <c r="S48" s="237"/>
      <c r="T48" s="237"/>
      <c r="U48" s="237"/>
      <c r="V48" s="237"/>
      <c r="W48" s="237"/>
      <c r="X48" s="237"/>
      <c r="Y48" s="237"/>
      <c r="Z48" s="237"/>
      <c r="AA48" s="238"/>
      <c r="AC48" s="17" t="s">
        <v>98</v>
      </c>
      <c r="AG48" s="104"/>
      <c r="AH48" s="2" t="s">
        <v>217</v>
      </c>
      <c r="AI48" s="132"/>
      <c r="AJ48" s="2" t="str">
        <f>IF(AI48="","",RIGHT("00"&amp;_xlfn.XLOOKUP(AI48,変更届第一面!$AQ$1:$AQ$17,変更届第一面!$AP$1:$AP$17),2))</f>
        <v/>
      </c>
      <c r="AS48" s="123">
        <v>47</v>
      </c>
      <c r="AT48" s="124" t="s">
        <v>266</v>
      </c>
    </row>
    <row r="49" spans="4:46" ht="15.95" customHeight="1" thickBot="1">
      <c r="D49" s="251"/>
      <c r="E49" s="225" t="s">
        <v>17</v>
      </c>
      <c r="F49" s="226"/>
      <c r="G49" s="226"/>
      <c r="H49" s="227"/>
      <c r="I49" s="71" t="str">
        <f>DBCS(MID($AJ54,1,1))</f>
        <v/>
      </c>
      <c r="J49" s="45" t="s">
        <v>84</v>
      </c>
      <c r="K49" s="91" t="str">
        <f>DBCS(MID($AJ54,2,1))</f>
        <v/>
      </c>
      <c r="L49" s="93" t="str">
        <f>DBCS(MID($AJ54,3,1))</f>
        <v/>
      </c>
      <c r="M49" s="45" t="s">
        <v>20</v>
      </c>
      <c r="N49" s="91" t="str">
        <f>DBCS(MID($AJ54,4,1))</f>
        <v/>
      </c>
      <c r="O49" s="93" t="str">
        <f>DBCS(MID($AJ54,5,1))</f>
        <v/>
      </c>
      <c r="P49" s="45" t="s">
        <v>21</v>
      </c>
      <c r="Q49" s="91" t="str">
        <f>DBCS(MID($AJ54,6,1))</f>
        <v/>
      </c>
      <c r="R49" s="93" t="str">
        <f>DBCS(MID($AJ54,7,1))</f>
        <v/>
      </c>
      <c r="S49" s="45" t="s">
        <v>22</v>
      </c>
      <c r="T49" s="45"/>
      <c r="U49" s="45"/>
      <c r="V49" s="45"/>
      <c r="W49" s="45"/>
      <c r="X49" s="45"/>
      <c r="Y49" s="45"/>
      <c r="Z49" s="45"/>
      <c r="AA49" s="45"/>
      <c r="AB49" s="44"/>
      <c r="AG49" s="104"/>
      <c r="AH49" s="2" t="s">
        <v>218</v>
      </c>
      <c r="AS49" s="123">
        <v>48</v>
      </c>
      <c r="AT49" s="124"/>
    </row>
    <row r="50" spans="4:46" ht="15.95" customHeight="1">
      <c r="D50" s="52"/>
      <c r="E50" s="45"/>
      <c r="F50" s="45"/>
      <c r="G50" s="45"/>
      <c r="H50" s="45"/>
      <c r="I50" s="44"/>
      <c r="J50" s="44"/>
      <c r="K50" s="44"/>
      <c r="L50" s="44"/>
      <c r="M50" s="44"/>
      <c r="N50" s="44"/>
      <c r="O50" s="44"/>
      <c r="P50" s="44"/>
      <c r="Q50" s="44"/>
      <c r="R50" s="44"/>
      <c r="S50" s="44"/>
      <c r="T50" s="44"/>
      <c r="U50" s="44"/>
      <c r="V50" s="44"/>
      <c r="W50" s="44"/>
      <c r="X50" s="44"/>
      <c r="Y50" s="44"/>
      <c r="Z50" s="44"/>
      <c r="AA50" s="44"/>
      <c r="AB50" s="44"/>
      <c r="AG50" s="104"/>
      <c r="AH50" s="131" t="s">
        <v>28</v>
      </c>
      <c r="AI50" s="137"/>
      <c r="AJ50" s="47" t="str">
        <f>IF(AI50="","",_xlfn.XLOOKUP(AI50,変更届第一面!$AT$1:$AT$65,変更届第一面!$AS$1:$AS$65))</f>
        <v/>
      </c>
      <c r="AS50" s="123">
        <v>49</v>
      </c>
      <c r="AT50" s="124"/>
    </row>
    <row r="51" spans="4:46" ht="15.95" customHeight="1">
      <c r="AG51" s="104"/>
      <c r="AH51" s="131" t="s">
        <v>220</v>
      </c>
      <c r="AI51" s="138"/>
      <c r="AS51" s="123">
        <v>50</v>
      </c>
      <c r="AT51" s="124"/>
    </row>
    <row r="52" spans="4:46" ht="15.95" customHeight="1">
      <c r="AH52" s="2" t="s">
        <v>87</v>
      </c>
      <c r="AI52" s="130"/>
      <c r="AJ52" s="2" t="str">
        <f>ASC(AI52)</f>
        <v/>
      </c>
      <c r="AS52" s="123">
        <v>51</v>
      </c>
      <c r="AT52" s="124" t="s">
        <v>267</v>
      </c>
    </row>
    <row r="53" spans="4:46" ht="15.95" customHeight="1">
      <c r="AH53" s="2" t="s">
        <v>7</v>
      </c>
      <c r="AI53" s="132"/>
      <c r="AS53" s="123">
        <v>52</v>
      </c>
      <c r="AT53" s="124" t="s">
        <v>268</v>
      </c>
    </row>
    <row r="54" spans="4:46" ht="15.95" customHeight="1">
      <c r="AH54" s="2" t="s">
        <v>17</v>
      </c>
      <c r="AI54" s="179"/>
      <c r="AJ54" s="2" t="str">
        <f>IF(AI54="","",TEXT(AI54,"geemmdd"))</f>
        <v/>
      </c>
      <c r="AS54" s="123">
        <v>53</v>
      </c>
      <c r="AT54" s="124" t="s">
        <v>269</v>
      </c>
    </row>
    <row r="55" spans="4:46" ht="15.95" customHeight="1">
      <c r="AS55" s="123">
        <v>54</v>
      </c>
      <c r="AT55" s="124" t="s">
        <v>270</v>
      </c>
    </row>
    <row r="56" spans="4:46" ht="15.95" customHeight="1">
      <c r="AS56" s="123">
        <v>55</v>
      </c>
      <c r="AT56" s="124" t="s">
        <v>271</v>
      </c>
    </row>
    <row r="57" spans="4:46" ht="15.95" customHeight="1">
      <c r="AS57" s="123">
        <v>56</v>
      </c>
      <c r="AT57" s="124" t="s">
        <v>272</v>
      </c>
    </row>
    <row r="58" spans="4:46" ht="15.95" customHeight="1">
      <c r="AS58" s="123">
        <v>57</v>
      </c>
      <c r="AT58" s="124" t="s">
        <v>273</v>
      </c>
    </row>
    <row r="59" spans="4:46" ht="15.95" customHeight="1">
      <c r="AS59" s="123">
        <v>58</v>
      </c>
      <c r="AT59" s="124" t="s">
        <v>274</v>
      </c>
    </row>
    <row r="60" spans="4:46" ht="15.95" customHeight="1">
      <c r="AS60" s="123">
        <v>59</v>
      </c>
      <c r="AT60" s="124" t="s">
        <v>275</v>
      </c>
    </row>
    <row r="61" spans="4:46" ht="15.95" customHeight="1">
      <c r="AS61" s="123">
        <v>60</v>
      </c>
      <c r="AT61" s="124" t="s">
        <v>276</v>
      </c>
    </row>
    <row r="62" spans="4:46" ht="15.95" customHeight="1">
      <c r="AS62" s="123">
        <v>61</v>
      </c>
      <c r="AT62" s="124" t="s">
        <v>277</v>
      </c>
    </row>
    <row r="63" spans="4:46" ht="15.95" customHeight="1">
      <c r="AS63" s="123">
        <v>62</v>
      </c>
      <c r="AT63" s="124" t="s">
        <v>278</v>
      </c>
    </row>
    <row r="64" spans="4:46" ht="15.95" customHeight="1">
      <c r="AS64" s="123">
        <v>63</v>
      </c>
      <c r="AT64" s="124" t="s">
        <v>279</v>
      </c>
    </row>
    <row r="65" spans="45:46" ht="15.95" customHeight="1">
      <c r="AS65" s="125">
        <v>64</v>
      </c>
      <c r="AT65" s="126" t="s">
        <v>280</v>
      </c>
    </row>
  </sheetData>
  <mergeCells count="48">
    <mergeCell ref="D23:G23"/>
    <mergeCell ref="K23:O23"/>
    <mergeCell ref="S23:Z23"/>
    <mergeCell ref="C27:G27"/>
    <mergeCell ref="D45:D49"/>
    <mergeCell ref="D44:H44"/>
    <mergeCell ref="C28:C31"/>
    <mergeCell ref="D28:G29"/>
    <mergeCell ref="D30:G31"/>
    <mergeCell ref="E39:G39"/>
    <mergeCell ref="E40:G40"/>
    <mergeCell ref="C37:H37"/>
    <mergeCell ref="C38:C42"/>
    <mergeCell ref="D33:D34"/>
    <mergeCell ref="E33:G33"/>
    <mergeCell ref="E34:G34"/>
    <mergeCell ref="AB33:AD33"/>
    <mergeCell ref="I47:AA47"/>
    <mergeCell ref="I48:AA48"/>
    <mergeCell ref="E45:H45"/>
    <mergeCell ref="E46:H46"/>
    <mergeCell ref="E47:H47"/>
    <mergeCell ref="H33:AA33"/>
    <mergeCell ref="H34:AA34"/>
    <mergeCell ref="D38:H38"/>
    <mergeCell ref="AB47:AD47"/>
    <mergeCell ref="E48:H48"/>
    <mergeCell ref="E49:H49"/>
    <mergeCell ref="E42:G42"/>
    <mergeCell ref="E41:G41"/>
    <mergeCell ref="L14:P14"/>
    <mergeCell ref="R14:AC14"/>
    <mergeCell ref="L15:P15"/>
    <mergeCell ref="S15:AC15"/>
    <mergeCell ref="L16:P16"/>
    <mergeCell ref="R16:AC17"/>
    <mergeCell ref="L17:P17"/>
    <mergeCell ref="L18:P18"/>
    <mergeCell ref="R18:AC19"/>
    <mergeCell ref="L20:P20"/>
    <mergeCell ref="R20:AC20"/>
    <mergeCell ref="L21:P21"/>
    <mergeCell ref="R21:AC21"/>
    <mergeCell ref="E12:K12"/>
    <mergeCell ref="AB1:AD1"/>
    <mergeCell ref="A4:AE4"/>
    <mergeCell ref="A5:AE5"/>
    <mergeCell ref="X10:AD10"/>
  </mergeCells>
  <phoneticPr fontId="3"/>
  <conditionalFormatting sqref="B7">
    <cfRule type="expression" dxfId="24" priority="11">
      <formula>$AH$6=""</formula>
    </cfRule>
  </conditionalFormatting>
  <conditionalFormatting sqref="B8">
    <cfRule type="expression" dxfId="23" priority="7">
      <formula>$AH$11=""</formula>
    </cfRule>
  </conditionalFormatting>
  <conditionalFormatting sqref="H7">
    <cfRule type="expression" dxfId="22" priority="10">
      <formula>$AH$7=""</formula>
    </cfRule>
  </conditionalFormatting>
  <conditionalFormatting sqref="N7">
    <cfRule type="expression" dxfId="21" priority="12">
      <formula>$AH$8=""</formula>
    </cfRule>
  </conditionalFormatting>
  <conditionalFormatting sqref="Q7">
    <cfRule type="expression" dxfId="20" priority="9">
      <formula>$AH$9=""</formula>
    </cfRule>
  </conditionalFormatting>
  <conditionalFormatting sqref="U7">
    <cfRule type="expression" dxfId="19" priority="8">
      <formula>$AH$10=""</formula>
    </cfRule>
  </conditionalFormatting>
  <conditionalFormatting sqref="AH22:AJ25">
    <cfRule type="expression" dxfId="18" priority="6">
      <formula>$C$29=1</formula>
    </cfRule>
  </conditionalFormatting>
  <conditionalFormatting sqref="AH40:AJ41">
    <cfRule type="expression" dxfId="17" priority="2">
      <formula>$C$29=1</formula>
    </cfRule>
  </conditionalFormatting>
  <conditionalFormatting sqref="AH50:AJ51">
    <cfRule type="expression" dxfId="16" priority="1">
      <formula>$C$29=1</formula>
    </cfRule>
  </conditionalFormatting>
  <dataValidations count="5">
    <dataValidation type="list" allowBlank="1" showInputMessage="1" showErrorMessage="1" sqref="AH6:AH11" xr:uid="{05E67A0A-4191-41AE-AACB-90E6521DC35C}">
      <formula1>$AN$6:$AN$7</formula1>
    </dataValidation>
    <dataValidation type="list" allowBlank="1" showInputMessage="1" showErrorMessage="1" sqref="AI50 AI40" xr:uid="{326685C5-7AB5-4200-8D4E-FFE802E3DDF8}">
      <formula1>$AT$1:$AT$65</formula1>
    </dataValidation>
    <dataValidation type="list" allowBlank="1" showInputMessage="1" showErrorMessage="1" sqref="AI38 AI48" xr:uid="{C05B7FF7-0F58-47F9-8879-F21F8453A05E}">
      <formula1>$AQ$1:$AQ$17</formula1>
    </dataValidation>
    <dataValidation type="list" allowBlank="1" showInputMessage="1" sqref="AI18" xr:uid="{6F50C99E-142B-49F5-B87C-A541A446F332}">
      <formula1>$AQ$19:$AQ$27</formula1>
    </dataValidation>
    <dataValidation type="list" allowBlank="1" showInputMessage="1" showErrorMessage="1" sqref="V37" xr:uid="{CDCCFCA6-F544-4B46-A42D-E2B7A1EA6917}">
      <formula1>$AP$29:$AP$31</formula1>
    </dataValidation>
  </dataValidations>
  <printOptions horizontalCentered="1"/>
  <pageMargins left="0.39370078740157483" right="0.39370078740157483" top="0.59055118110236227" bottom="0.59055118110236227" header="0" footer="0.51181102362204722"/>
  <pageSetup paperSize="9" scale="96" orientation="portrait" blackAndWhite="1" horizontalDpi="300" verticalDpi="300" r:id="rId1"/>
  <headerFooter alignWithMargins="0">
    <oddHeader>&amp;R&amp;"Meiryo UI,標準"&amp;5近_R7版</oddHeader>
  </headerFooter>
  <ignoredErrors>
    <ignoredError sqref="AJ6:AJ1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47"/>
  <sheetViews>
    <sheetView zoomScaleNormal="100" zoomScaleSheetLayoutView="100" workbookViewId="0">
      <selection activeCell="AH3" sqref="AH3"/>
    </sheetView>
  </sheetViews>
  <sheetFormatPr defaultColWidth="3.375" defaultRowHeight="15.95" customHeight="1"/>
  <cols>
    <col min="1" max="1" width="4.625" style="2" customWidth="1"/>
    <col min="2" max="2" width="2.125" style="2" customWidth="1"/>
    <col min="3" max="31" width="2.875" style="2" customWidth="1"/>
    <col min="32" max="32" width="0.5" style="2" customWidth="1"/>
    <col min="33" max="33" width="2.875" style="2" customWidth="1"/>
    <col min="34" max="34" width="10" style="2" customWidth="1"/>
    <col min="35" max="35" width="20.5" style="2" customWidth="1"/>
    <col min="36" max="44" width="2.875" style="2" customWidth="1"/>
    <col min="45" max="16384" width="3.375" style="2"/>
  </cols>
  <sheetData>
    <row r="1" spans="1:36" ht="15.95" customHeight="1" thickBot="1">
      <c r="A1" s="224" t="s">
        <v>23</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G1" s="104"/>
    </row>
    <row r="2" spans="1:36" ht="15.95" customHeight="1" thickBot="1">
      <c r="AB2" s="3" t="s">
        <v>76</v>
      </c>
      <c r="AC2" s="4" t="s">
        <v>99</v>
      </c>
      <c r="AD2" s="5" t="s">
        <v>78</v>
      </c>
      <c r="AG2" s="104"/>
    </row>
    <row r="3" spans="1:36" ht="15.95" customHeight="1">
      <c r="AB3" s="44"/>
      <c r="AC3" s="44"/>
      <c r="AD3" s="44"/>
      <c r="AG3" s="104"/>
      <c r="AH3" s="209" t="s">
        <v>341</v>
      </c>
    </row>
    <row r="4" spans="1:36" ht="15.95" customHeight="1" thickBot="1">
      <c r="D4" s="248" t="s">
        <v>10</v>
      </c>
      <c r="E4" s="248"/>
      <c r="F4" s="248"/>
      <c r="G4" s="248"/>
      <c r="K4" s="224" t="s">
        <v>80</v>
      </c>
      <c r="L4" s="224"/>
      <c r="M4" s="224"/>
      <c r="N4" s="224"/>
      <c r="O4" s="224"/>
      <c r="P4" s="224"/>
      <c r="Q4" s="224"/>
      <c r="R4" s="224"/>
      <c r="AG4" s="104"/>
    </row>
    <row r="5" spans="1:36" ht="15.95" customHeight="1" thickBot="1">
      <c r="C5" s="16" t="s">
        <v>100</v>
      </c>
      <c r="D5" s="12"/>
      <c r="E5" s="12"/>
      <c r="F5" s="12"/>
      <c r="G5" s="12"/>
      <c r="H5" s="13"/>
      <c r="J5" s="91">
        <v>0</v>
      </c>
      <c r="K5" s="93">
        <v>0</v>
      </c>
      <c r="L5" s="44" t="s">
        <v>283</v>
      </c>
      <c r="M5" s="45" t="str">
        <f>変更届第一面!U24</f>
        <v/>
      </c>
      <c r="N5" s="45" t="s">
        <v>284</v>
      </c>
      <c r="O5" s="91" t="str">
        <f>変更届第一面!W24</f>
        <v/>
      </c>
      <c r="P5" s="92" t="str">
        <f>変更届第一面!X24</f>
        <v/>
      </c>
      <c r="Q5" s="92" t="str">
        <f>変更届第一面!Y24</f>
        <v/>
      </c>
      <c r="R5" s="92" t="str">
        <f>変更届第一面!Z24</f>
        <v/>
      </c>
      <c r="S5" s="92" t="str">
        <f>変更届第一面!AA24</f>
        <v/>
      </c>
      <c r="T5" s="93" t="str">
        <f>変更届第一面!AB24</f>
        <v/>
      </c>
      <c r="AG5" s="104"/>
    </row>
    <row r="6" spans="1:36" ht="15.75" customHeight="1">
      <c r="L6" s="45"/>
      <c r="M6" s="45"/>
      <c r="AG6" s="104"/>
    </row>
    <row r="7" spans="1:36" ht="15.75" customHeight="1">
      <c r="L7" s="45"/>
      <c r="M7" s="45"/>
      <c r="AG7" s="104"/>
    </row>
    <row r="8" spans="1:36" ht="15.95" customHeight="1">
      <c r="AG8" s="2" t="s">
        <v>197</v>
      </c>
    </row>
    <row r="9" spans="1:36" ht="18" customHeight="1" thickBot="1">
      <c r="A9" s="2" t="s">
        <v>0</v>
      </c>
      <c r="C9" s="50" t="s">
        <v>101</v>
      </c>
      <c r="V9" s="45" t="s">
        <v>91</v>
      </c>
      <c r="AH9" s="2" t="s">
        <v>83</v>
      </c>
      <c r="AI9" s="179"/>
      <c r="AJ9" s="2" t="str">
        <f>IF(AI9="","",TEXT(AI9,"geemmdd"))</f>
        <v/>
      </c>
    </row>
    <row r="10" spans="1:36" ht="18" customHeight="1" thickBot="1">
      <c r="A10" s="6" t="s">
        <v>102</v>
      </c>
      <c r="C10" s="252" t="s">
        <v>83</v>
      </c>
      <c r="D10" s="253"/>
      <c r="E10" s="253"/>
      <c r="F10" s="253"/>
      <c r="G10" s="253"/>
      <c r="H10" s="254"/>
      <c r="I10" s="71" t="str">
        <f>DBCS(MID($AJ9,1,1))</f>
        <v/>
      </c>
      <c r="J10" s="45" t="s">
        <v>84</v>
      </c>
      <c r="K10" s="91" t="str">
        <f>DBCS(MID($AJ9,2,1))</f>
        <v/>
      </c>
      <c r="L10" s="93" t="str">
        <f>DBCS(MID($AJ9,3,1))</f>
        <v/>
      </c>
      <c r="M10" s="45" t="s">
        <v>20</v>
      </c>
      <c r="N10" s="91" t="str">
        <f>DBCS(MID($AJ9,4,1))</f>
        <v/>
      </c>
      <c r="O10" s="93" t="str">
        <f>DBCS(MID($AJ9,5,1))</f>
        <v/>
      </c>
      <c r="P10" s="45" t="s">
        <v>21</v>
      </c>
      <c r="Q10" s="91" t="str">
        <f>DBCS(MID($AJ9,6,1))</f>
        <v/>
      </c>
      <c r="R10" s="93" t="str">
        <f>DBCS(MID($AJ9,7,1))</f>
        <v/>
      </c>
      <c r="S10" s="45" t="s">
        <v>22</v>
      </c>
      <c r="V10" s="157"/>
      <c r="W10" s="2" t="s">
        <v>93</v>
      </c>
      <c r="AG10" s="104"/>
      <c r="AH10" s="2" t="s">
        <v>217</v>
      </c>
      <c r="AI10" s="132"/>
      <c r="AJ10" s="2" t="str">
        <f>IF(AI10="","",RIGHT("00"&amp;_xlfn.XLOOKUP(AI10,変更届第一面!$AQ$1:$AQ$17,変更届第一面!$AP$1:$AP$17),2))</f>
        <v/>
      </c>
    </row>
    <row r="11" spans="1:36" ht="18" customHeight="1" thickBot="1">
      <c r="C11" s="249" t="s">
        <v>147</v>
      </c>
      <c r="D11" s="225" t="s">
        <v>16</v>
      </c>
      <c r="E11" s="226"/>
      <c r="F11" s="226"/>
      <c r="G11" s="226"/>
      <c r="H11" s="227"/>
      <c r="I11" s="91" t="str">
        <f>LEFT(AJ10,1)</f>
        <v/>
      </c>
      <c r="J11" s="93" t="str">
        <f>RIGHT(AJ10,1)</f>
        <v/>
      </c>
      <c r="K11" s="44"/>
      <c r="L11" s="44"/>
      <c r="M11" s="44"/>
      <c r="N11" s="44"/>
      <c r="W11" s="2" t="s">
        <v>94</v>
      </c>
      <c r="AG11" s="104"/>
      <c r="AH11" s="2" t="s">
        <v>218</v>
      </c>
    </row>
    <row r="12" spans="1:36" ht="18" customHeight="1" thickBot="1">
      <c r="C12" s="250"/>
      <c r="D12" s="23"/>
      <c r="E12" s="259" t="s">
        <v>95</v>
      </c>
      <c r="F12" s="259"/>
      <c r="G12" s="259"/>
      <c r="H12" s="24"/>
      <c r="I12" s="91" t="str">
        <f>LEFT(AJ12,1)</f>
        <v/>
      </c>
      <c r="J12" s="93" t="str">
        <f>RIGHT(AJ12,1)</f>
        <v/>
      </c>
      <c r="K12" s="44" t="s">
        <v>96</v>
      </c>
      <c r="L12" s="91" t="str">
        <f>IF(LEN($AI13)&gt;=6,LEFT(RIGHT($AI13,6),1),"")</f>
        <v/>
      </c>
      <c r="M12" s="92" t="str">
        <f>IF(LEN($AI13)&gt;=5,LEFT(RIGHT($AI13,5),1),"")</f>
        <v/>
      </c>
      <c r="N12" s="92" t="str">
        <f>IF(LEN($AI13)&gt;=4,LEFT(RIGHT($AI13,4),1),"")</f>
        <v/>
      </c>
      <c r="O12" s="92" t="str">
        <f>IF(LEN($AI13)&gt;=3,LEFT(RIGHT($AI13,3),1),"")</f>
        <v/>
      </c>
      <c r="P12" s="92" t="str">
        <f>IF(LEN($AI13)&gt;=2,LEFT(RIGHT($AI13,2),1),"")</f>
        <v/>
      </c>
      <c r="Q12" s="93" t="str">
        <f>RIGHT($AI13,1)</f>
        <v/>
      </c>
      <c r="R12" s="44" t="s">
        <v>96</v>
      </c>
      <c r="S12" s="7"/>
      <c r="T12" s="69"/>
      <c r="U12" s="70"/>
      <c r="V12" s="70"/>
      <c r="W12" s="70"/>
      <c r="X12" s="70"/>
      <c r="Y12" s="70"/>
      <c r="Z12" s="70"/>
      <c r="AA12" s="70"/>
      <c r="AB12" s="44"/>
      <c r="AC12" s="44"/>
      <c r="AD12" s="44"/>
      <c r="AG12" s="104"/>
      <c r="AH12" s="131" t="s">
        <v>28</v>
      </c>
      <c r="AI12" s="137"/>
      <c r="AJ12" s="47" t="str">
        <f>IF(AI12="","",_xlfn.XLOOKUP(AI12,変更届第一面!$AT$1:$AT$65,変更届第一面!$AS$1:$AS$65))</f>
        <v/>
      </c>
    </row>
    <row r="13" spans="1:36" ht="18" customHeight="1" thickBot="1">
      <c r="C13" s="250"/>
      <c r="D13" s="8"/>
      <c r="E13" s="228" t="s">
        <v>87</v>
      </c>
      <c r="F13" s="228"/>
      <c r="G13" s="228"/>
      <c r="H13" s="9"/>
      <c r="I13" s="118" t="str">
        <f>DBCS(MID($AJ14,COLUMN(I13)-COLUMN($H13),1))</f>
        <v/>
      </c>
      <c r="J13" s="4" t="str">
        <f t="shared" ref="J13:AA13" si="0">DBCS(MID($AJ14,COLUMN(J13)-COLUMN($H13),1))</f>
        <v/>
      </c>
      <c r="K13" s="4" t="str">
        <f t="shared" si="0"/>
        <v/>
      </c>
      <c r="L13" s="4" t="str">
        <f t="shared" si="0"/>
        <v/>
      </c>
      <c r="M13" s="4" t="str">
        <f t="shared" si="0"/>
        <v/>
      </c>
      <c r="N13" s="4" t="str">
        <f t="shared" si="0"/>
        <v/>
      </c>
      <c r="O13" s="4" t="str">
        <f t="shared" si="0"/>
        <v/>
      </c>
      <c r="P13" s="4" t="str">
        <f t="shared" si="0"/>
        <v/>
      </c>
      <c r="Q13" s="4" t="str">
        <f t="shared" si="0"/>
        <v/>
      </c>
      <c r="R13" s="4" t="str">
        <f t="shared" si="0"/>
        <v/>
      </c>
      <c r="S13" s="4" t="str">
        <f t="shared" si="0"/>
        <v/>
      </c>
      <c r="T13" s="89" t="str">
        <f t="shared" si="0"/>
        <v/>
      </c>
      <c r="U13" s="89" t="str">
        <f t="shared" si="0"/>
        <v/>
      </c>
      <c r="V13" s="89" t="str">
        <f t="shared" si="0"/>
        <v/>
      </c>
      <c r="W13" s="89" t="str">
        <f t="shared" si="0"/>
        <v/>
      </c>
      <c r="X13" s="89" t="str">
        <f t="shared" si="0"/>
        <v/>
      </c>
      <c r="Y13" s="89" t="str">
        <f t="shared" si="0"/>
        <v/>
      </c>
      <c r="Z13" s="89" t="str">
        <f t="shared" si="0"/>
        <v/>
      </c>
      <c r="AA13" s="90" t="str">
        <f t="shared" si="0"/>
        <v/>
      </c>
      <c r="AG13" s="104"/>
      <c r="AH13" s="131" t="s">
        <v>220</v>
      </c>
      <c r="AI13" s="138"/>
    </row>
    <row r="14" spans="1:36" ht="18" customHeight="1" thickBot="1">
      <c r="C14" s="250"/>
      <c r="D14" s="8"/>
      <c r="E14" s="228" t="s">
        <v>7</v>
      </c>
      <c r="F14" s="228"/>
      <c r="G14" s="228"/>
      <c r="H14" s="9"/>
      <c r="I14" s="118" t="str">
        <f>DBCS(MID($AI15,COLUMN(I14)-COLUMN($H14),1))</f>
        <v/>
      </c>
      <c r="J14" s="4" t="str">
        <f t="shared" ref="J14:AA14" si="1">DBCS(MID($AI15,COLUMN(J14)-COLUMN($H14),1))</f>
        <v/>
      </c>
      <c r="K14" s="4" t="str">
        <f t="shared" si="1"/>
        <v/>
      </c>
      <c r="L14" s="4" t="str">
        <f t="shared" si="1"/>
        <v/>
      </c>
      <c r="M14" s="4" t="str">
        <f t="shared" si="1"/>
        <v/>
      </c>
      <c r="N14" s="4" t="str">
        <f t="shared" si="1"/>
        <v/>
      </c>
      <c r="O14" s="4" t="str">
        <f t="shared" si="1"/>
        <v/>
      </c>
      <c r="P14" s="4" t="str">
        <f t="shared" si="1"/>
        <v/>
      </c>
      <c r="Q14" s="4" t="str">
        <f t="shared" si="1"/>
        <v/>
      </c>
      <c r="R14" s="4" t="str">
        <f t="shared" si="1"/>
        <v/>
      </c>
      <c r="S14" s="4" t="str">
        <f t="shared" si="1"/>
        <v/>
      </c>
      <c r="T14" s="4" t="str">
        <f t="shared" si="1"/>
        <v/>
      </c>
      <c r="U14" s="4" t="str">
        <f t="shared" si="1"/>
        <v/>
      </c>
      <c r="V14" s="4" t="str">
        <f t="shared" si="1"/>
        <v/>
      </c>
      <c r="W14" s="4" t="str">
        <f t="shared" si="1"/>
        <v/>
      </c>
      <c r="X14" s="4" t="str">
        <f t="shared" si="1"/>
        <v/>
      </c>
      <c r="Y14" s="4" t="str">
        <f t="shared" si="1"/>
        <v/>
      </c>
      <c r="Z14" s="4" t="str">
        <f t="shared" si="1"/>
        <v/>
      </c>
      <c r="AA14" s="5" t="str">
        <f t="shared" si="1"/>
        <v/>
      </c>
      <c r="AG14" s="104"/>
      <c r="AH14" s="2" t="s">
        <v>87</v>
      </c>
      <c r="AI14" s="130"/>
      <c r="AJ14" s="2" t="str">
        <f>ASC(AI14)</f>
        <v/>
      </c>
    </row>
    <row r="15" spans="1:36" ht="18" customHeight="1" thickBot="1">
      <c r="C15" s="251"/>
      <c r="D15" s="8"/>
      <c r="E15" s="228" t="s">
        <v>17</v>
      </c>
      <c r="F15" s="228"/>
      <c r="G15" s="228"/>
      <c r="H15" s="9"/>
      <c r="I15" s="71" t="str">
        <f>DBCS(MID($AJ16,1,1))</f>
        <v/>
      </c>
      <c r="J15" s="45" t="s">
        <v>84</v>
      </c>
      <c r="K15" s="91" t="str">
        <f>DBCS(MID($AJ16,2,1))</f>
        <v/>
      </c>
      <c r="L15" s="93" t="str">
        <f>DBCS(MID($AJ16,3,1))</f>
        <v/>
      </c>
      <c r="M15" s="45" t="s">
        <v>20</v>
      </c>
      <c r="N15" s="91" t="str">
        <f>DBCS(MID($AJ16,4,1))</f>
        <v/>
      </c>
      <c r="O15" s="93" t="str">
        <f>DBCS(MID($AJ16,5,1))</f>
        <v/>
      </c>
      <c r="P15" s="45" t="s">
        <v>21</v>
      </c>
      <c r="Q15" s="91" t="str">
        <f>DBCS(MID($AJ16,6,1))</f>
        <v/>
      </c>
      <c r="R15" s="93" t="str">
        <f>DBCS(MID($AJ16,7,1))</f>
        <v/>
      </c>
      <c r="S15" s="44" t="s">
        <v>22</v>
      </c>
      <c r="T15" s="44"/>
      <c r="U15" s="44"/>
      <c r="V15" s="44"/>
      <c r="W15" s="44"/>
      <c r="X15" s="44"/>
      <c r="Y15" s="44"/>
      <c r="Z15" s="44"/>
      <c r="AA15" s="44"/>
      <c r="AB15" s="44"/>
      <c r="AG15" s="104"/>
      <c r="AH15" s="2" t="s">
        <v>7</v>
      </c>
      <c r="AI15" s="132"/>
    </row>
    <row r="16" spans="1:36" ht="18" customHeight="1" thickBot="1">
      <c r="AG16" s="104"/>
      <c r="AH16" s="2" t="s">
        <v>17</v>
      </c>
      <c r="AI16" s="179"/>
      <c r="AJ16" s="2" t="str">
        <f>IF(AI16="","",TEXT(AI16,"geemmdd"))</f>
        <v/>
      </c>
    </row>
    <row r="17" spans="1:36" ht="18" customHeight="1" thickBot="1">
      <c r="D17" s="252" t="s">
        <v>83</v>
      </c>
      <c r="E17" s="253"/>
      <c r="F17" s="253"/>
      <c r="G17" s="253"/>
      <c r="H17" s="254"/>
      <c r="I17" s="71" t="str">
        <f>DBCS(MID($AJ18,1,1))</f>
        <v/>
      </c>
      <c r="J17" s="45" t="s">
        <v>84</v>
      </c>
      <c r="K17" s="91" t="str">
        <f>DBCS(MID($AJ18,2,1))</f>
        <v/>
      </c>
      <c r="L17" s="93" t="str">
        <f>DBCS(MID($AJ18,3,1))</f>
        <v/>
      </c>
      <c r="M17" s="45" t="s">
        <v>20</v>
      </c>
      <c r="N17" s="91" t="str">
        <f>DBCS(MID($AJ18,4,1))</f>
        <v/>
      </c>
      <c r="O17" s="93" t="str">
        <f>DBCS(MID($AJ18,5,1))</f>
        <v/>
      </c>
      <c r="P17" s="45" t="s">
        <v>21</v>
      </c>
      <c r="Q17" s="91" t="str">
        <f>DBCS(MID($AJ18,6,1))</f>
        <v/>
      </c>
      <c r="R17" s="93" t="str">
        <f>DBCS(MID($AJ18,7,1))</f>
        <v/>
      </c>
      <c r="S17" s="45" t="s">
        <v>22</v>
      </c>
      <c r="AG17" s="104" t="s">
        <v>198</v>
      </c>
    </row>
    <row r="18" spans="1:36" ht="18" customHeight="1" thickBot="1">
      <c r="D18" s="249" t="s">
        <v>148</v>
      </c>
      <c r="E18" s="225" t="s">
        <v>16</v>
      </c>
      <c r="F18" s="226"/>
      <c r="G18" s="226"/>
      <c r="H18" s="227"/>
      <c r="I18" s="91" t="str">
        <f>LEFT(AJ19,1)</f>
        <v/>
      </c>
      <c r="J18" s="93" t="str">
        <f>RIGHT(AJ19,1)</f>
        <v/>
      </c>
      <c r="K18" s="44"/>
      <c r="L18" s="44"/>
      <c r="M18" s="44"/>
      <c r="N18" s="44"/>
      <c r="AG18" s="104"/>
      <c r="AH18" s="2" t="s">
        <v>83</v>
      </c>
      <c r="AI18" s="179"/>
      <c r="AJ18" s="2" t="str">
        <f>IF(AI18="","",TEXT(AI18,"geemmdd"))</f>
        <v/>
      </c>
    </row>
    <row r="19" spans="1:36" ht="18" customHeight="1" thickBot="1">
      <c r="D19" s="250"/>
      <c r="E19" s="239" t="s">
        <v>95</v>
      </c>
      <c r="F19" s="240"/>
      <c r="G19" s="240"/>
      <c r="H19" s="241"/>
      <c r="I19" s="91" t="str">
        <f>LEFT(AJ21,1)</f>
        <v/>
      </c>
      <c r="J19" s="93" t="str">
        <f>RIGHT(AJ21,1)</f>
        <v/>
      </c>
      <c r="K19" s="44" t="s">
        <v>96</v>
      </c>
      <c r="L19" s="91" t="str">
        <f>IF(LEN($AI22)&gt;=6,LEFT(RIGHT($AI22,6),1),"")</f>
        <v/>
      </c>
      <c r="M19" s="92" t="str">
        <f>IF(LEN($AI22)&gt;=5,LEFT(RIGHT($AI22,5),1),"")</f>
        <v/>
      </c>
      <c r="N19" s="92" t="str">
        <f>IF(LEN($AI22)&gt;=4,LEFT(RIGHT($AI22,4),1),"")</f>
        <v/>
      </c>
      <c r="O19" s="92" t="str">
        <f>IF(LEN($AI22)&gt;=3,LEFT(RIGHT($AI22,3),1),"")</f>
        <v/>
      </c>
      <c r="P19" s="92" t="str">
        <f>IF(LEN($AI22)&gt;=2,LEFT(RIGHT($AI22,2),1),"")</f>
        <v/>
      </c>
      <c r="Q19" s="93" t="str">
        <f>RIGHT($AI22,1)</f>
        <v/>
      </c>
      <c r="R19" s="44" t="s">
        <v>96</v>
      </c>
      <c r="S19" s="7"/>
      <c r="T19" s="68"/>
      <c r="U19" s="44"/>
      <c r="V19" s="44"/>
      <c r="W19" s="44"/>
      <c r="X19" s="44"/>
      <c r="Y19" s="44"/>
      <c r="Z19" s="44"/>
      <c r="AA19" s="44"/>
      <c r="AB19" s="44"/>
      <c r="AG19" s="104"/>
      <c r="AH19" s="2" t="s">
        <v>217</v>
      </c>
      <c r="AI19" s="132"/>
      <c r="AJ19" s="2" t="str">
        <f>IF(AI19="","",RIGHT("00"&amp;_xlfn.XLOOKUP(AI19,変更届第一面!$AQ$1:$AQ$17,変更届第一面!$AP$1:$AP$17),2))</f>
        <v/>
      </c>
    </row>
    <row r="20" spans="1:36" ht="18" customHeight="1" thickBot="1">
      <c r="D20" s="250"/>
      <c r="E20" s="225" t="s">
        <v>87</v>
      </c>
      <c r="F20" s="226"/>
      <c r="G20" s="226"/>
      <c r="H20" s="227"/>
      <c r="I20" s="118" t="str">
        <f t="shared" ref="I20:AA20" si="2">DBCS(MID($AJ23,COLUMN(I20)-COLUMN($H20),1))</f>
        <v/>
      </c>
      <c r="J20" s="4" t="str">
        <f t="shared" si="2"/>
        <v/>
      </c>
      <c r="K20" s="4" t="str">
        <f t="shared" si="2"/>
        <v/>
      </c>
      <c r="L20" s="4" t="str">
        <f t="shared" si="2"/>
        <v/>
      </c>
      <c r="M20" s="4" t="str">
        <f t="shared" si="2"/>
        <v/>
      </c>
      <c r="N20" s="4" t="str">
        <f t="shared" si="2"/>
        <v/>
      </c>
      <c r="O20" s="4" t="str">
        <f t="shared" si="2"/>
        <v/>
      </c>
      <c r="P20" s="4" t="str">
        <f t="shared" si="2"/>
        <v/>
      </c>
      <c r="Q20" s="4" t="str">
        <f t="shared" si="2"/>
        <v/>
      </c>
      <c r="R20" s="4" t="str">
        <f t="shared" si="2"/>
        <v/>
      </c>
      <c r="S20" s="4" t="str">
        <f t="shared" si="2"/>
        <v/>
      </c>
      <c r="T20" s="4" t="str">
        <f t="shared" si="2"/>
        <v/>
      </c>
      <c r="U20" s="4" t="str">
        <f t="shared" si="2"/>
        <v/>
      </c>
      <c r="V20" s="4" t="str">
        <f t="shared" si="2"/>
        <v/>
      </c>
      <c r="W20" s="4" t="str">
        <f t="shared" si="2"/>
        <v/>
      </c>
      <c r="X20" s="4" t="str">
        <f t="shared" si="2"/>
        <v/>
      </c>
      <c r="Y20" s="4" t="str">
        <f t="shared" si="2"/>
        <v/>
      </c>
      <c r="Z20" s="4" t="str">
        <f t="shared" si="2"/>
        <v/>
      </c>
      <c r="AA20" s="67" t="str">
        <f t="shared" si="2"/>
        <v/>
      </c>
      <c r="AB20" s="224" t="s">
        <v>18</v>
      </c>
      <c r="AC20" s="224"/>
      <c r="AD20" s="224"/>
      <c r="AG20" s="104"/>
      <c r="AH20" s="2" t="s">
        <v>218</v>
      </c>
    </row>
    <row r="21" spans="1:36" ht="18" customHeight="1" thickBot="1">
      <c r="D21" s="250"/>
      <c r="E21" s="225" t="s">
        <v>97</v>
      </c>
      <c r="F21" s="226"/>
      <c r="G21" s="226"/>
      <c r="H21" s="227"/>
      <c r="I21" s="118" t="str">
        <f t="shared" ref="I21:AA21" si="3">DBCS(MID($AI24,COLUMN(I21)-COLUMN($H21),1))</f>
        <v/>
      </c>
      <c r="J21" s="4" t="str">
        <f t="shared" si="3"/>
        <v/>
      </c>
      <c r="K21" s="4" t="str">
        <f t="shared" si="3"/>
        <v/>
      </c>
      <c r="L21" s="4" t="str">
        <f t="shared" si="3"/>
        <v/>
      </c>
      <c r="M21" s="4" t="str">
        <f t="shared" si="3"/>
        <v/>
      </c>
      <c r="N21" s="4" t="str">
        <f t="shared" si="3"/>
        <v/>
      </c>
      <c r="O21" s="4" t="str">
        <f t="shared" si="3"/>
        <v/>
      </c>
      <c r="P21" s="4" t="str">
        <f t="shared" si="3"/>
        <v/>
      </c>
      <c r="Q21" s="4" t="str">
        <f t="shared" si="3"/>
        <v/>
      </c>
      <c r="R21" s="4" t="str">
        <f t="shared" si="3"/>
        <v/>
      </c>
      <c r="S21" s="4" t="str">
        <f t="shared" si="3"/>
        <v/>
      </c>
      <c r="T21" s="4" t="str">
        <f t="shared" si="3"/>
        <v/>
      </c>
      <c r="U21" s="4" t="str">
        <f t="shared" si="3"/>
        <v/>
      </c>
      <c r="V21" s="4" t="str">
        <f t="shared" si="3"/>
        <v/>
      </c>
      <c r="W21" s="4" t="str">
        <f t="shared" si="3"/>
        <v/>
      </c>
      <c r="X21" s="4" t="str">
        <f t="shared" si="3"/>
        <v/>
      </c>
      <c r="Y21" s="4" t="str">
        <f t="shared" si="3"/>
        <v/>
      </c>
      <c r="Z21" s="4" t="str">
        <f t="shared" si="3"/>
        <v/>
      </c>
      <c r="AA21" s="67" t="str">
        <f t="shared" si="3"/>
        <v/>
      </c>
      <c r="AC21" s="17" t="s">
        <v>98</v>
      </c>
      <c r="AG21" s="104"/>
      <c r="AH21" s="131" t="s">
        <v>28</v>
      </c>
      <c r="AI21" s="137"/>
      <c r="AJ21" s="47" t="str">
        <f>IF(AI21="","",_xlfn.XLOOKUP(AI21,変更届第一面!$AT$1:$AT$65,変更届第一面!$AS$1:$AS$65))</f>
        <v/>
      </c>
    </row>
    <row r="22" spans="1:36" ht="18" customHeight="1" thickBot="1">
      <c r="D22" s="251"/>
      <c r="E22" s="225" t="s">
        <v>17</v>
      </c>
      <c r="F22" s="226"/>
      <c r="G22" s="226"/>
      <c r="H22" s="227"/>
      <c r="I22" s="71" t="str">
        <f>DBCS(MID($AJ25,1,1))</f>
        <v/>
      </c>
      <c r="J22" s="45" t="s">
        <v>84</v>
      </c>
      <c r="K22" s="91" t="str">
        <f>DBCS(MID($AJ25,2,1))</f>
        <v/>
      </c>
      <c r="L22" s="93" t="str">
        <f>DBCS(MID($AJ25,3,1))</f>
        <v/>
      </c>
      <c r="M22" s="45" t="s">
        <v>20</v>
      </c>
      <c r="N22" s="91" t="str">
        <f>DBCS(MID($AJ25,4,1))</f>
        <v/>
      </c>
      <c r="O22" s="93" t="str">
        <f>DBCS(MID($AJ25,5,1))</f>
        <v/>
      </c>
      <c r="P22" s="45" t="s">
        <v>21</v>
      </c>
      <c r="Q22" s="91" t="str">
        <f>DBCS(MID($AJ25,6,1))</f>
        <v/>
      </c>
      <c r="R22" s="93" t="str">
        <f>DBCS(MID($AJ25,7,1))</f>
        <v/>
      </c>
      <c r="S22" s="44" t="s">
        <v>22</v>
      </c>
      <c r="T22" s="44"/>
      <c r="U22" s="44"/>
      <c r="V22" s="44"/>
      <c r="W22" s="44"/>
      <c r="X22" s="44"/>
      <c r="Y22" s="44"/>
      <c r="Z22" s="44"/>
      <c r="AA22" s="44"/>
      <c r="AB22" s="44"/>
      <c r="AG22" s="104"/>
      <c r="AH22" s="131" t="s">
        <v>220</v>
      </c>
      <c r="AI22" s="138"/>
    </row>
    <row r="23" spans="1:36" ht="18" customHeight="1">
      <c r="D23" s="52"/>
      <c r="F23" s="48"/>
      <c r="G23" s="48"/>
      <c r="H23" s="48"/>
      <c r="J23" s="44"/>
      <c r="K23" s="44"/>
      <c r="L23" s="44"/>
      <c r="M23" s="44"/>
      <c r="N23" s="44"/>
      <c r="O23" s="44"/>
      <c r="P23" s="44"/>
      <c r="Q23" s="44"/>
      <c r="R23" s="44"/>
      <c r="S23" s="44"/>
      <c r="T23" s="44"/>
      <c r="U23" s="44"/>
      <c r="V23" s="44"/>
      <c r="W23" s="44"/>
      <c r="X23" s="44"/>
      <c r="Y23" s="44"/>
      <c r="Z23" s="44"/>
      <c r="AA23" s="44"/>
      <c r="AB23" s="44"/>
      <c r="AG23" s="104"/>
      <c r="AH23" s="2" t="s">
        <v>87</v>
      </c>
      <c r="AI23" s="130"/>
      <c r="AJ23" s="2" t="str">
        <f>ASC(AI23)</f>
        <v/>
      </c>
    </row>
    <row r="24" spans="1:36" ht="18" customHeight="1">
      <c r="D24" s="52"/>
      <c r="F24" s="48"/>
      <c r="G24" s="48"/>
      <c r="H24" s="48"/>
      <c r="J24" s="44"/>
      <c r="K24" s="44"/>
      <c r="L24" s="44"/>
      <c r="M24" s="44"/>
      <c r="N24" s="44"/>
      <c r="O24" s="44"/>
      <c r="P24" s="44"/>
      <c r="Q24" s="44"/>
      <c r="R24" s="44"/>
      <c r="S24" s="44"/>
      <c r="T24" s="44"/>
      <c r="U24" s="44"/>
      <c r="V24" s="44"/>
      <c r="W24" s="44"/>
      <c r="X24" s="44"/>
      <c r="Y24" s="44"/>
      <c r="Z24" s="44"/>
      <c r="AA24" s="44"/>
      <c r="AB24" s="44"/>
      <c r="AG24" s="104"/>
      <c r="AH24" s="2" t="s">
        <v>7</v>
      </c>
      <c r="AI24" s="132"/>
    </row>
    <row r="25" spans="1:36" ht="18" customHeight="1">
      <c r="D25" s="52"/>
      <c r="F25" s="48"/>
      <c r="G25" s="48"/>
      <c r="H25" s="48"/>
      <c r="J25" s="44"/>
      <c r="K25" s="44"/>
      <c r="L25" s="44"/>
      <c r="M25" s="44"/>
      <c r="N25" s="44"/>
      <c r="O25" s="44"/>
      <c r="P25" s="44"/>
      <c r="Q25" s="44"/>
      <c r="R25" s="44"/>
      <c r="S25" s="44"/>
      <c r="T25" s="44"/>
      <c r="U25" s="44"/>
      <c r="V25" s="44"/>
      <c r="W25" s="44"/>
      <c r="X25" s="44"/>
      <c r="Y25" s="44"/>
      <c r="Z25" s="44"/>
      <c r="AA25" s="44"/>
      <c r="AB25" s="44"/>
      <c r="AG25" s="104"/>
      <c r="AH25" s="2" t="s">
        <v>17</v>
      </c>
      <c r="AI25" s="179"/>
      <c r="AJ25" s="2" t="str">
        <f>IF(AI25="","",TEXT(AI25,"geemmdd"))</f>
        <v/>
      </c>
    </row>
    <row r="26" spans="1:36" ht="18" customHeight="1">
      <c r="AG26" s="160"/>
    </row>
    <row r="27" spans="1:36" ht="18" customHeight="1" thickBot="1">
      <c r="V27" s="45" t="s">
        <v>91</v>
      </c>
      <c r="AG27" s="158" t="s">
        <v>197</v>
      </c>
      <c r="AH27" s="159"/>
      <c r="AI27" s="159"/>
      <c r="AJ27" s="159"/>
    </row>
    <row r="28" spans="1:36" ht="18" customHeight="1" thickBot="1">
      <c r="A28" s="6" t="s">
        <v>103</v>
      </c>
      <c r="C28" s="252" t="s">
        <v>83</v>
      </c>
      <c r="D28" s="253"/>
      <c r="E28" s="253"/>
      <c r="F28" s="253"/>
      <c r="G28" s="253"/>
      <c r="H28" s="254"/>
      <c r="I28" s="71" t="str">
        <f>DBCS(MID($AJ28,1,1))</f>
        <v/>
      </c>
      <c r="J28" s="45" t="s">
        <v>84</v>
      </c>
      <c r="K28" s="91" t="str">
        <f>DBCS(MID($AJ28,2,1))</f>
        <v/>
      </c>
      <c r="L28" s="93" t="str">
        <f>DBCS(MID($AJ28,3,1))</f>
        <v/>
      </c>
      <c r="M28" s="45" t="s">
        <v>20</v>
      </c>
      <c r="N28" s="91" t="str">
        <f>DBCS(MID($AJ28,4,1))</f>
        <v/>
      </c>
      <c r="O28" s="93" t="str">
        <f>DBCS(MID($AJ28,5,1))</f>
        <v/>
      </c>
      <c r="P28" s="45" t="s">
        <v>21</v>
      </c>
      <c r="Q28" s="91" t="str">
        <f>DBCS(MID($AJ28,6,1))</f>
        <v/>
      </c>
      <c r="R28" s="93" t="str">
        <f>DBCS(MID($AJ28,7,1))</f>
        <v/>
      </c>
      <c r="S28" s="45" t="s">
        <v>22</v>
      </c>
      <c r="V28" s="157"/>
      <c r="W28" s="2" t="s">
        <v>93</v>
      </c>
      <c r="AG28" s="104"/>
      <c r="AH28" s="2" t="s">
        <v>83</v>
      </c>
      <c r="AI28" s="179"/>
      <c r="AJ28" s="2" t="str">
        <f>IF(AI28="","",TEXT(AI28,"geemmdd"))</f>
        <v/>
      </c>
    </row>
    <row r="29" spans="1:36" ht="18" customHeight="1" thickBot="1">
      <c r="C29" s="249" t="s">
        <v>147</v>
      </c>
      <c r="D29" s="225" t="s">
        <v>16</v>
      </c>
      <c r="E29" s="226"/>
      <c r="F29" s="226"/>
      <c r="G29" s="226"/>
      <c r="H29" s="227"/>
      <c r="I29" s="91" t="str">
        <f>LEFT(AJ29,1)</f>
        <v/>
      </c>
      <c r="J29" s="93" t="str">
        <f>RIGHT(AJ29,1)</f>
        <v/>
      </c>
      <c r="K29" s="44"/>
      <c r="L29" s="44"/>
      <c r="M29" s="44"/>
      <c r="N29" s="44"/>
      <c r="W29" s="2" t="s">
        <v>94</v>
      </c>
      <c r="AG29" s="104"/>
      <c r="AH29" s="2" t="s">
        <v>217</v>
      </c>
      <c r="AI29" s="132"/>
      <c r="AJ29" s="2" t="str">
        <f>IF(AI29="","",RIGHT("00"&amp;_xlfn.XLOOKUP(AI29,変更届第一面!$AQ$1:$AQ$17,変更届第一面!$AP$1:$AP$17),2))</f>
        <v/>
      </c>
    </row>
    <row r="30" spans="1:36" ht="18" customHeight="1" thickBot="1">
      <c r="C30" s="250"/>
      <c r="D30" s="23"/>
      <c r="E30" s="259" t="s">
        <v>95</v>
      </c>
      <c r="F30" s="259"/>
      <c r="G30" s="259"/>
      <c r="H30" s="24"/>
      <c r="I30" s="91" t="str">
        <f>LEFT(AJ31,1)</f>
        <v/>
      </c>
      <c r="J30" s="93" t="str">
        <f>RIGHT(AJ31,1)</f>
        <v/>
      </c>
      <c r="K30" s="44" t="s">
        <v>84</v>
      </c>
      <c r="L30" s="91" t="str">
        <f>IF(LEN($AI32)&gt;=6,LEFT(RIGHT($AI32,6),1),"")</f>
        <v/>
      </c>
      <c r="M30" s="92" t="str">
        <f>IF(LEN($AI32)&gt;=5,LEFT(RIGHT($AI32,5),1),"")</f>
        <v/>
      </c>
      <c r="N30" s="92" t="str">
        <f>IF(LEN($AI32)&gt;=4,LEFT(RIGHT($AI32,4),1),"")</f>
        <v/>
      </c>
      <c r="O30" s="92" t="str">
        <f>IF(LEN($AI32)&gt;=3,LEFT(RIGHT($AI32,3),1),"")</f>
        <v/>
      </c>
      <c r="P30" s="92" t="str">
        <f>IF(LEN($AI32)&gt;=2,LEFT(RIGHT($AI32,2),1),"")</f>
        <v/>
      </c>
      <c r="Q30" s="93" t="str">
        <f>RIGHT($AI32,1)</f>
        <v/>
      </c>
      <c r="R30" s="44" t="s">
        <v>84</v>
      </c>
      <c r="S30" s="7"/>
      <c r="T30" s="69"/>
      <c r="U30" s="70"/>
      <c r="V30" s="70"/>
      <c r="W30" s="70"/>
      <c r="X30" s="70"/>
      <c r="Y30" s="70"/>
      <c r="Z30" s="70"/>
      <c r="AA30" s="70"/>
      <c r="AB30" s="44"/>
      <c r="AC30" s="44"/>
      <c r="AD30" s="44"/>
      <c r="AG30" s="104"/>
      <c r="AH30" s="2" t="s">
        <v>218</v>
      </c>
    </row>
    <row r="31" spans="1:36" ht="18" customHeight="1" thickBot="1">
      <c r="C31" s="250"/>
      <c r="D31" s="8"/>
      <c r="E31" s="228" t="s">
        <v>87</v>
      </c>
      <c r="F31" s="228"/>
      <c r="G31" s="228"/>
      <c r="H31" s="9"/>
      <c r="I31" s="118" t="str">
        <f t="shared" ref="I31:AA31" si="4">DBCS(MID($AJ33,COLUMN(I31)-COLUMN($H31),1))</f>
        <v/>
      </c>
      <c r="J31" s="4" t="str">
        <f t="shared" si="4"/>
        <v/>
      </c>
      <c r="K31" s="4" t="str">
        <f t="shared" si="4"/>
        <v/>
      </c>
      <c r="L31" s="4" t="str">
        <f t="shared" si="4"/>
        <v/>
      </c>
      <c r="M31" s="4" t="str">
        <f t="shared" si="4"/>
        <v/>
      </c>
      <c r="N31" s="4" t="str">
        <f t="shared" si="4"/>
        <v/>
      </c>
      <c r="O31" s="4" t="str">
        <f t="shared" si="4"/>
        <v/>
      </c>
      <c r="P31" s="4" t="str">
        <f t="shared" si="4"/>
        <v/>
      </c>
      <c r="Q31" s="4" t="str">
        <f t="shared" si="4"/>
        <v/>
      </c>
      <c r="R31" s="4" t="str">
        <f t="shared" si="4"/>
        <v/>
      </c>
      <c r="S31" s="4" t="str">
        <f t="shared" si="4"/>
        <v/>
      </c>
      <c r="T31" s="89" t="str">
        <f t="shared" si="4"/>
        <v/>
      </c>
      <c r="U31" s="89" t="str">
        <f t="shared" si="4"/>
        <v/>
      </c>
      <c r="V31" s="89" t="str">
        <f t="shared" si="4"/>
        <v/>
      </c>
      <c r="W31" s="89" t="str">
        <f t="shared" si="4"/>
        <v/>
      </c>
      <c r="X31" s="89" t="str">
        <f t="shared" si="4"/>
        <v/>
      </c>
      <c r="Y31" s="89" t="str">
        <f t="shared" si="4"/>
        <v/>
      </c>
      <c r="Z31" s="89" t="str">
        <f t="shared" si="4"/>
        <v/>
      </c>
      <c r="AA31" s="90" t="str">
        <f t="shared" si="4"/>
        <v/>
      </c>
      <c r="AG31" s="104"/>
      <c r="AH31" s="131" t="s">
        <v>28</v>
      </c>
      <c r="AI31" s="137"/>
      <c r="AJ31" s="47" t="str">
        <f>IF(AI31="","",_xlfn.XLOOKUP(AI31,変更届第一面!$AT$1:$AT$65,変更届第一面!$AS$1:$AS$65))</f>
        <v/>
      </c>
    </row>
    <row r="32" spans="1:36" ht="18" customHeight="1" thickBot="1">
      <c r="C32" s="250"/>
      <c r="D32" s="8"/>
      <c r="E32" s="228" t="s">
        <v>7</v>
      </c>
      <c r="F32" s="228"/>
      <c r="G32" s="228"/>
      <c r="H32" s="9"/>
      <c r="I32" s="118" t="str">
        <f t="shared" ref="I32:AA32" si="5">DBCS(MID($AI34,COLUMN(I32)-COLUMN($H32),1))</f>
        <v/>
      </c>
      <c r="J32" s="4" t="str">
        <f t="shared" si="5"/>
        <v/>
      </c>
      <c r="K32" s="4" t="str">
        <f t="shared" si="5"/>
        <v/>
      </c>
      <c r="L32" s="4" t="str">
        <f t="shared" si="5"/>
        <v/>
      </c>
      <c r="M32" s="4" t="str">
        <f t="shared" si="5"/>
        <v/>
      </c>
      <c r="N32" s="4" t="str">
        <f t="shared" si="5"/>
        <v/>
      </c>
      <c r="O32" s="4" t="str">
        <f t="shared" si="5"/>
        <v/>
      </c>
      <c r="P32" s="4" t="str">
        <f t="shared" si="5"/>
        <v/>
      </c>
      <c r="Q32" s="4" t="str">
        <f t="shared" si="5"/>
        <v/>
      </c>
      <c r="R32" s="4" t="str">
        <f t="shared" si="5"/>
        <v/>
      </c>
      <c r="S32" s="4" t="str">
        <f t="shared" si="5"/>
        <v/>
      </c>
      <c r="T32" s="4" t="str">
        <f t="shared" si="5"/>
        <v/>
      </c>
      <c r="U32" s="4" t="str">
        <f t="shared" si="5"/>
        <v/>
      </c>
      <c r="V32" s="4" t="str">
        <f t="shared" si="5"/>
        <v/>
      </c>
      <c r="W32" s="4" t="str">
        <f t="shared" si="5"/>
        <v/>
      </c>
      <c r="X32" s="4" t="str">
        <f t="shared" si="5"/>
        <v/>
      </c>
      <c r="Y32" s="4" t="str">
        <f t="shared" si="5"/>
        <v/>
      </c>
      <c r="Z32" s="4" t="str">
        <f t="shared" si="5"/>
        <v/>
      </c>
      <c r="AA32" s="5" t="str">
        <f t="shared" si="5"/>
        <v/>
      </c>
      <c r="AG32" s="104"/>
      <c r="AH32" s="131" t="s">
        <v>220</v>
      </c>
      <c r="AI32" s="138"/>
    </row>
    <row r="33" spans="3:36" ht="18" customHeight="1" thickBot="1">
      <c r="C33" s="251"/>
      <c r="D33" s="8"/>
      <c r="E33" s="228" t="s">
        <v>17</v>
      </c>
      <c r="F33" s="228"/>
      <c r="G33" s="228"/>
      <c r="H33" s="9"/>
      <c r="I33" s="71" t="str">
        <f>DBCS(MID($AJ35,1,1))</f>
        <v/>
      </c>
      <c r="J33" s="45" t="s">
        <v>84</v>
      </c>
      <c r="K33" s="91" t="str">
        <f>DBCS(MID($AJ35,2,1))</f>
        <v/>
      </c>
      <c r="L33" s="93" t="str">
        <f>DBCS(MID($AJ35,3,1))</f>
        <v/>
      </c>
      <c r="M33" s="45" t="s">
        <v>20</v>
      </c>
      <c r="N33" s="91" t="str">
        <f>DBCS(MID($AJ35,4,1))</f>
        <v/>
      </c>
      <c r="O33" s="93" t="str">
        <f>DBCS(MID($AJ35,5,1))</f>
        <v/>
      </c>
      <c r="P33" s="45" t="s">
        <v>21</v>
      </c>
      <c r="Q33" s="91" t="str">
        <f>DBCS(MID($AJ35,6,1))</f>
        <v/>
      </c>
      <c r="R33" s="93" t="str">
        <f>DBCS(MID($AJ35,7,1))</f>
        <v/>
      </c>
      <c r="S33" s="44" t="s">
        <v>22</v>
      </c>
      <c r="T33" s="44"/>
      <c r="U33" s="44"/>
      <c r="V33" s="44"/>
      <c r="W33" s="44"/>
      <c r="X33" s="44"/>
      <c r="Y33" s="44"/>
      <c r="Z33" s="44"/>
      <c r="AA33" s="44"/>
      <c r="AB33" s="44"/>
      <c r="AG33" s="104"/>
      <c r="AH33" s="2" t="s">
        <v>87</v>
      </c>
      <c r="AI33" s="130"/>
      <c r="AJ33" s="2" t="str">
        <f>ASC(AI33)</f>
        <v/>
      </c>
    </row>
    <row r="34" spans="3:36" ht="18" customHeight="1" thickBot="1">
      <c r="AG34" s="104"/>
      <c r="AH34" s="2" t="s">
        <v>7</v>
      </c>
      <c r="AI34" s="132"/>
    </row>
    <row r="35" spans="3:36" ht="18" customHeight="1" thickBot="1">
      <c r="D35" s="252" t="s">
        <v>83</v>
      </c>
      <c r="E35" s="253"/>
      <c r="F35" s="253"/>
      <c r="G35" s="253"/>
      <c r="H35" s="254"/>
      <c r="I35" s="71" t="str">
        <f>DBCS(MID($AJ37,1,1))</f>
        <v/>
      </c>
      <c r="J35" s="45" t="s">
        <v>84</v>
      </c>
      <c r="K35" s="91" t="str">
        <f>DBCS(MID($AJ37,2,1))</f>
        <v/>
      </c>
      <c r="L35" s="93" t="str">
        <f>DBCS(MID($AJ37,3,1))</f>
        <v/>
      </c>
      <c r="M35" s="45" t="s">
        <v>20</v>
      </c>
      <c r="N35" s="91" t="str">
        <f>DBCS(MID($AJ37,4,1))</f>
        <v/>
      </c>
      <c r="O35" s="93" t="str">
        <f>DBCS(MID($AJ37,5,1))</f>
        <v/>
      </c>
      <c r="P35" s="45" t="s">
        <v>21</v>
      </c>
      <c r="Q35" s="91" t="str">
        <f>DBCS(MID($AJ37,6,1))</f>
        <v/>
      </c>
      <c r="R35" s="93" t="str">
        <f>DBCS(MID($AJ37,7,1))</f>
        <v/>
      </c>
      <c r="S35" s="45" t="s">
        <v>22</v>
      </c>
      <c r="AG35" s="104"/>
      <c r="AH35" s="2" t="s">
        <v>17</v>
      </c>
      <c r="AI35" s="179"/>
      <c r="AJ35" s="2" t="str">
        <f>IF(AI35="","",TEXT(AI35,"geemmdd"))</f>
        <v/>
      </c>
    </row>
    <row r="36" spans="3:36" ht="18" customHeight="1" thickBot="1">
      <c r="D36" s="249" t="s">
        <v>148</v>
      </c>
      <c r="E36" s="225" t="s">
        <v>16</v>
      </c>
      <c r="F36" s="226"/>
      <c r="G36" s="226"/>
      <c r="H36" s="227"/>
      <c r="I36" s="91" t="str">
        <f>LEFT(AJ38,1)</f>
        <v/>
      </c>
      <c r="J36" s="93" t="str">
        <f>RIGHT(AJ38,1)</f>
        <v/>
      </c>
      <c r="K36" s="44"/>
      <c r="L36" s="44"/>
      <c r="M36" s="44"/>
      <c r="N36" s="44"/>
      <c r="AG36" s="104" t="s">
        <v>198</v>
      </c>
    </row>
    <row r="37" spans="3:36" ht="18" customHeight="1" thickBot="1">
      <c r="D37" s="250"/>
      <c r="E37" s="239" t="s">
        <v>95</v>
      </c>
      <c r="F37" s="240"/>
      <c r="G37" s="240"/>
      <c r="H37" s="241"/>
      <c r="I37" s="91" t="str">
        <f>LEFT(AJ40,1)</f>
        <v/>
      </c>
      <c r="J37" s="93" t="str">
        <f>RIGHT(AJ40,1)</f>
        <v/>
      </c>
      <c r="K37" s="44" t="s">
        <v>84</v>
      </c>
      <c r="L37" s="91" t="str">
        <f>IF(LEN($AI41)&gt;=6,LEFT(RIGHT($AI41,6),1),"")</f>
        <v/>
      </c>
      <c r="M37" s="92" t="str">
        <f>IF(LEN($AI41)&gt;=5,LEFT(RIGHT($AI41,5),1),"")</f>
        <v/>
      </c>
      <c r="N37" s="92" t="str">
        <f>IF(LEN($AI41)&gt;=4,LEFT(RIGHT($AI41,4),1),"")</f>
        <v/>
      </c>
      <c r="O37" s="92" t="str">
        <f>IF(LEN($AI41)&gt;=3,LEFT(RIGHT($AI41,3),1),"")</f>
        <v/>
      </c>
      <c r="P37" s="92" t="str">
        <f>IF(LEN($AI41)&gt;=2,LEFT(RIGHT($AI41,2),1),"")</f>
        <v/>
      </c>
      <c r="Q37" s="93" t="str">
        <f>RIGHT($AI41,1)</f>
        <v/>
      </c>
      <c r="R37" s="44" t="s">
        <v>84</v>
      </c>
      <c r="S37" s="7"/>
      <c r="T37" s="68"/>
      <c r="U37" s="44"/>
      <c r="V37" s="44"/>
      <c r="W37" s="44"/>
      <c r="X37" s="44"/>
      <c r="Y37" s="44"/>
      <c r="Z37" s="44"/>
      <c r="AA37" s="44"/>
      <c r="AB37" s="44"/>
      <c r="AG37" s="104"/>
      <c r="AH37" s="2" t="s">
        <v>83</v>
      </c>
      <c r="AI37" s="179"/>
      <c r="AJ37" s="2" t="str">
        <f>IF(AI37="","",TEXT(AI37,"geemmdd"))</f>
        <v/>
      </c>
    </row>
    <row r="38" spans="3:36" ht="18" customHeight="1" thickBot="1">
      <c r="D38" s="250"/>
      <c r="E38" s="225" t="s">
        <v>87</v>
      </c>
      <c r="F38" s="226"/>
      <c r="G38" s="226"/>
      <c r="H38" s="227"/>
      <c r="I38" s="118" t="str">
        <f t="shared" ref="I38:AA38" si="6">DBCS(MID($AJ42,COLUMN(I38)-COLUMN($H38),1))</f>
        <v/>
      </c>
      <c r="J38" s="4" t="str">
        <f t="shared" si="6"/>
        <v/>
      </c>
      <c r="K38" s="4" t="str">
        <f t="shared" si="6"/>
        <v/>
      </c>
      <c r="L38" s="4" t="str">
        <f t="shared" si="6"/>
        <v/>
      </c>
      <c r="M38" s="4" t="str">
        <f t="shared" si="6"/>
        <v/>
      </c>
      <c r="N38" s="4" t="str">
        <f t="shared" si="6"/>
        <v/>
      </c>
      <c r="O38" s="4" t="str">
        <f t="shared" si="6"/>
        <v/>
      </c>
      <c r="P38" s="4" t="str">
        <f t="shared" si="6"/>
        <v/>
      </c>
      <c r="Q38" s="4" t="str">
        <f t="shared" si="6"/>
        <v/>
      </c>
      <c r="R38" s="4" t="str">
        <f t="shared" si="6"/>
        <v/>
      </c>
      <c r="S38" s="4" t="str">
        <f t="shared" si="6"/>
        <v/>
      </c>
      <c r="T38" s="4" t="str">
        <f t="shared" si="6"/>
        <v/>
      </c>
      <c r="U38" s="4" t="str">
        <f t="shared" si="6"/>
        <v/>
      </c>
      <c r="V38" s="4" t="str">
        <f t="shared" si="6"/>
        <v/>
      </c>
      <c r="W38" s="4" t="str">
        <f t="shared" si="6"/>
        <v/>
      </c>
      <c r="X38" s="4" t="str">
        <f t="shared" si="6"/>
        <v/>
      </c>
      <c r="Y38" s="4" t="str">
        <f t="shared" si="6"/>
        <v/>
      </c>
      <c r="Z38" s="4" t="str">
        <f t="shared" si="6"/>
        <v/>
      </c>
      <c r="AA38" s="67" t="str">
        <f t="shared" si="6"/>
        <v/>
      </c>
      <c r="AB38" s="224" t="s">
        <v>18</v>
      </c>
      <c r="AC38" s="224"/>
      <c r="AD38" s="224"/>
      <c r="AG38" s="104"/>
      <c r="AH38" s="2" t="s">
        <v>217</v>
      </c>
      <c r="AI38" s="132"/>
      <c r="AJ38" s="2" t="str">
        <f>IF(AI38="","",RIGHT("00"&amp;_xlfn.XLOOKUP(AI38,変更届第一面!$AQ$1:$AQ$17,変更届第一面!$AP$1:$AP$17),2))</f>
        <v/>
      </c>
    </row>
    <row r="39" spans="3:36" ht="18" customHeight="1" thickBot="1">
      <c r="D39" s="250"/>
      <c r="E39" s="225" t="s">
        <v>97</v>
      </c>
      <c r="F39" s="226"/>
      <c r="G39" s="226"/>
      <c r="H39" s="227"/>
      <c r="I39" s="118" t="str">
        <f t="shared" ref="I39:AA39" si="7">DBCS(MID($AI43,COLUMN(I39)-COLUMN($H39),1))</f>
        <v/>
      </c>
      <c r="J39" s="4" t="str">
        <f t="shared" si="7"/>
        <v/>
      </c>
      <c r="K39" s="4" t="str">
        <f t="shared" si="7"/>
        <v/>
      </c>
      <c r="L39" s="4" t="str">
        <f t="shared" si="7"/>
        <v/>
      </c>
      <c r="M39" s="4" t="str">
        <f t="shared" si="7"/>
        <v/>
      </c>
      <c r="N39" s="4" t="str">
        <f t="shared" si="7"/>
        <v/>
      </c>
      <c r="O39" s="4" t="str">
        <f t="shared" si="7"/>
        <v/>
      </c>
      <c r="P39" s="4" t="str">
        <f t="shared" si="7"/>
        <v/>
      </c>
      <c r="Q39" s="4" t="str">
        <f t="shared" si="7"/>
        <v/>
      </c>
      <c r="R39" s="4" t="str">
        <f t="shared" si="7"/>
        <v/>
      </c>
      <c r="S39" s="4" t="str">
        <f t="shared" si="7"/>
        <v/>
      </c>
      <c r="T39" s="4" t="str">
        <f t="shared" si="7"/>
        <v/>
      </c>
      <c r="U39" s="4" t="str">
        <f t="shared" si="7"/>
        <v/>
      </c>
      <c r="V39" s="4" t="str">
        <f t="shared" si="7"/>
        <v/>
      </c>
      <c r="W39" s="4" t="str">
        <f t="shared" si="7"/>
        <v/>
      </c>
      <c r="X39" s="4" t="str">
        <f t="shared" si="7"/>
        <v/>
      </c>
      <c r="Y39" s="4" t="str">
        <f t="shared" si="7"/>
        <v/>
      </c>
      <c r="Z39" s="4" t="str">
        <f t="shared" si="7"/>
        <v/>
      </c>
      <c r="AA39" s="67" t="str">
        <f t="shared" si="7"/>
        <v/>
      </c>
      <c r="AC39" s="17" t="s">
        <v>81</v>
      </c>
      <c r="AG39" s="104"/>
      <c r="AH39" s="2" t="s">
        <v>218</v>
      </c>
    </row>
    <row r="40" spans="3:36" ht="18" customHeight="1" thickBot="1">
      <c r="D40" s="251"/>
      <c r="E40" s="225" t="s">
        <v>17</v>
      </c>
      <c r="F40" s="226"/>
      <c r="G40" s="226"/>
      <c r="H40" s="227"/>
      <c r="I40" s="71" t="str">
        <f>DBCS(MID($AJ44,1,1))</f>
        <v/>
      </c>
      <c r="J40" s="45" t="s">
        <v>84</v>
      </c>
      <c r="K40" s="91" t="str">
        <f>DBCS(MID($AJ44,2,1))</f>
        <v/>
      </c>
      <c r="L40" s="93" t="str">
        <f>DBCS(MID($AJ44,3,1))</f>
        <v/>
      </c>
      <c r="M40" s="45" t="s">
        <v>20</v>
      </c>
      <c r="N40" s="91" t="str">
        <f>DBCS(MID($AJ44,4,1))</f>
        <v/>
      </c>
      <c r="O40" s="93" t="str">
        <f>DBCS(MID($AJ44,5,1))</f>
        <v/>
      </c>
      <c r="P40" s="45" t="s">
        <v>21</v>
      </c>
      <c r="Q40" s="91" t="str">
        <f>DBCS(MID($AJ44,6,1))</f>
        <v/>
      </c>
      <c r="R40" s="93" t="str">
        <f>DBCS(MID($AJ44,7,1))</f>
        <v/>
      </c>
      <c r="S40" s="44" t="s">
        <v>22</v>
      </c>
      <c r="T40" s="44"/>
      <c r="U40" s="44"/>
      <c r="V40" s="44"/>
      <c r="W40" s="44"/>
      <c r="X40" s="44"/>
      <c r="Y40" s="44"/>
      <c r="Z40" s="44"/>
      <c r="AA40" s="44"/>
      <c r="AB40" s="44"/>
      <c r="AG40" s="104"/>
      <c r="AH40" s="131" t="s">
        <v>28</v>
      </c>
      <c r="AI40" s="137"/>
      <c r="AJ40" s="47" t="str">
        <f>IF(AI40="","",_xlfn.XLOOKUP(AI40,変更届第一面!$AT$1:$AT$65,変更届第一面!$AS$1:$AS$65))</f>
        <v/>
      </c>
    </row>
    <row r="41" spans="3:36" ht="18" customHeight="1">
      <c r="D41" s="52"/>
      <c r="E41" s="45"/>
      <c r="F41" s="45"/>
      <c r="G41" s="45"/>
      <c r="H41" s="45"/>
      <c r="J41" s="44"/>
      <c r="K41" s="44"/>
      <c r="L41" s="44"/>
      <c r="M41" s="44"/>
      <c r="N41" s="44"/>
      <c r="O41" s="44"/>
      <c r="P41" s="44"/>
      <c r="Q41" s="44"/>
      <c r="R41" s="44"/>
      <c r="S41" s="44"/>
      <c r="T41" s="44"/>
      <c r="U41" s="44"/>
      <c r="V41" s="44"/>
      <c r="W41" s="44"/>
      <c r="X41" s="44"/>
      <c r="Y41" s="44"/>
      <c r="Z41" s="44"/>
      <c r="AA41" s="44"/>
      <c r="AB41" s="44"/>
      <c r="AG41" s="104"/>
      <c r="AH41" s="131" t="s">
        <v>220</v>
      </c>
      <c r="AI41" s="138"/>
    </row>
    <row r="42" spans="3:36" ht="18" customHeight="1">
      <c r="D42" s="52"/>
      <c r="E42" s="45"/>
      <c r="F42" s="45"/>
      <c r="G42" s="45"/>
      <c r="H42" s="45"/>
      <c r="J42" s="44"/>
      <c r="K42" s="44"/>
      <c r="L42" s="44"/>
      <c r="M42" s="44"/>
      <c r="N42" s="44"/>
      <c r="O42" s="44"/>
      <c r="P42" s="44"/>
      <c r="Q42" s="44"/>
      <c r="R42" s="44"/>
      <c r="S42" s="44"/>
      <c r="T42" s="44"/>
      <c r="U42" s="44"/>
      <c r="V42" s="44"/>
      <c r="W42" s="44"/>
      <c r="X42" s="44"/>
      <c r="Y42" s="44"/>
      <c r="Z42" s="44"/>
      <c r="AA42" s="44"/>
      <c r="AB42" s="44"/>
      <c r="AG42" s="104"/>
      <c r="AH42" s="2" t="s">
        <v>87</v>
      </c>
      <c r="AI42" s="130"/>
      <c r="AJ42" s="2" t="str">
        <f>ASC(AI42)</f>
        <v/>
      </c>
    </row>
    <row r="43" spans="3:36" ht="18" customHeight="1">
      <c r="D43" s="52"/>
      <c r="E43" s="45"/>
      <c r="F43" s="45"/>
      <c r="G43" s="45"/>
      <c r="H43" s="45"/>
      <c r="J43" s="44"/>
      <c r="K43" s="44"/>
      <c r="L43" s="44"/>
      <c r="M43" s="44"/>
      <c r="N43" s="44"/>
      <c r="O43" s="44"/>
      <c r="P43" s="44"/>
      <c r="Q43" s="44"/>
      <c r="R43" s="44"/>
      <c r="S43" s="44"/>
      <c r="T43" s="44"/>
      <c r="U43" s="44"/>
      <c r="V43" s="44"/>
      <c r="W43" s="44"/>
      <c r="X43" s="44"/>
      <c r="Y43" s="44"/>
      <c r="Z43" s="44"/>
      <c r="AA43" s="44"/>
      <c r="AB43" s="44"/>
      <c r="AG43" s="104"/>
      <c r="AH43" s="2" t="s">
        <v>7</v>
      </c>
      <c r="AI43" s="132"/>
    </row>
    <row r="44" spans="3:36" ht="18" customHeight="1">
      <c r="D44" s="52"/>
      <c r="E44" s="45"/>
      <c r="F44" s="45"/>
      <c r="G44" s="45"/>
      <c r="H44" s="45"/>
      <c r="AG44" s="104"/>
      <c r="AH44" s="2" t="s">
        <v>17</v>
      </c>
      <c r="AI44" s="179"/>
      <c r="AJ44" s="2" t="str">
        <f>IF(AI44="","",TEXT(AI44,"geemmdd"))</f>
        <v/>
      </c>
    </row>
    <row r="45" spans="3:36" ht="18" customHeight="1">
      <c r="D45" s="52"/>
      <c r="E45" s="45"/>
      <c r="F45" s="45"/>
      <c r="G45" s="45"/>
      <c r="H45" s="45"/>
      <c r="I45" s="44"/>
      <c r="J45" s="44"/>
      <c r="K45" s="44"/>
      <c r="L45" s="44"/>
      <c r="M45" s="44"/>
      <c r="N45" s="44"/>
      <c r="O45" s="44"/>
      <c r="P45" s="44"/>
      <c r="Q45" s="44"/>
      <c r="R45" s="44"/>
      <c r="S45" s="44"/>
      <c r="T45" s="44"/>
      <c r="U45" s="44"/>
      <c r="V45" s="44"/>
      <c r="W45" s="44"/>
      <c r="X45" s="44"/>
      <c r="Y45" s="44"/>
      <c r="Z45" s="44"/>
      <c r="AA45" s="44"/>
      <c r="AB45" s="44"/>
    </row>
    <row r="46" spans="3:36" ht="18" customHeight="1">
      <c r="D46" s="52"/>
      <c r="E46" s="45"/>
      <c r="F46" s="45"/>
      <c r="G46" s="45"/>
      <c r="H46" s="45"/>
      <c r="I46" s="44"/>
      <c r="J46" s="44"/>
      <c r="K46" s="44"/>
      <c r="L46" s="44"/>
      <c r="M46" s="44"/>
      <c r="N46" s="44"/>
      <c r="O46" s="44"/>
      <c r="P46" s="44"/>
      <c r="Q46" s="44"/>
      <c r="R46" s="44"/>
      <c r="S46" s="44"/>
      <c r="T46" s="44"/>
      <c r="U46" s="44"/>
      <c r="V46" s="44"/>
      <c r="W46" s="44"/>
      <c r="X46" s="44"/>
      <c r="Y46" s="44"/>
      <c r="Z46" s="44"/>
      <c r="AA46" s="44"/>
      <c r="AB46" s="44"/>
    </row>
    <row r="47" spans="3:36" ht="18" customHeight="1">
      <c r="D47" s="52"/>
      <c r="E47" s="45"/>
      <c r="F47" s="45"/>
      <c r="G47" s="45"/>
      <c r="H47" s="45"/>
      <c r="I47" s="44"/>
      <c r="J47" s="44"/>
      <c r="K47" s="44"/>
      <c r="L47" s="44"/>
      <c r="M47" s="44"/>
      <c r="N47" s="44"/>
      <c r="O47" s="44"/>
      <c r="P47" s="44"/>
      <c r="Q47" s="44"/>
      <c r="R47" s="44"/>
      <c r="S47" s="44"/>
      <c r="T47" s="44"/>
      <c r="U47" s="44"/>
      <c r="V47" s="44"/>
      <c r="W47" s="44"/>
      <c r="X47" s="44"/>
      <c r="Y47" s="44"/>
      <c r="Z47" s="44"/>
      <c r="AA47" s="44"/>
      <c r="AB47" s="44"/>
    </row>
  </sheetData>
  <mergeCells count="33">
    <mergeCell ref="D35:H35"/>
    <mergeCell ref="D36:D40"/>
    <mergeCell ref="AB38:AD38"/>
    <mergeCell ref="E39:H39"/>
    <mergeCell ref="E40:H40"/>
    <mergeCell ref="E36:H36"/>
    <mergeCell ref="E37:H37"/>
    <mergeCell ref="E38:H38"/>
    <mergeCell ref="AB20:AD20"/>
    <mergeCell ref="E21:H21"/>
    <mergeCell ref="E22:H22"/>
    <mergeCell ref="C28:H28"/>
    <mergeCell ref="C29:C33"/>
    <mergeCell ref="D29:H29"/>
    <mergeCell ref="E30:G30"/>
    <mergeCell ref="E31:G31"/>
    <mergeCell ref="E32:G32"/>
    <mergeCell ref="E33:G33"/>
    <mergeCell ref="E18:H18"/>
    <mergeCell ref="E19:H19"/>
    <mergeCell ref="E20:H20"/>
    <mergeCell ref="D17:H17"/>
    <mergeCell ref="D18:D22"/>
    <mergeCell ref="A1:AE1"/>
    <mergeCell ref="D4:G4"/>
    <mergeCell ref="K4:R4"/>
    <mergeCell ref="D11:H11"/>
    <mergeCell ref="C10:H10"/>
    <mergeCell ref="E12:G12"/>
    <mergeCell ref="E13:G13"/>
    <mergeCell ref="E14:G14"/>
    <mergeCell ref="E15:G15"/>
    <mergeCell ref="C11:C15"/>
  </mergeCells>
  <phoneticPr fontId="3"/>
  <conditionalFormatting sqref="AH12:AJ13">
    <cfRule type="expression" dxfId="15" priority="1">
      <formula>$C$29=1</formula>
    </cfRule>
  </conditionalFormatting>
  <conditionalFormatting sqref="AH21:AJ22">
    <cfRule type="expression" dxfId="14" priority="2">
      <formula>$C$29=1</formula>
    </cfRule>
  </conditionalFormatting>
  <conditionalFormatting sqref="AH31:AJ32">
    <cfRule type="expression" dxfId="13" priority="5">
      <formula>$C$29=1</formula>
    </cfRule>
  </conditionalFormatting>
  <conditionalFormatting sqref="AH40:AJ41">
    <cfRule type="expression" dxfId="12" priority="3">
      <formula>$C$29=1</formula>
    </cfRule>
  </conditionalFormatting>
  <printOptions horizontalCentered="1"/>
  <pageMargins left="0.39370078740157483" right="0.39370078740157483" top="0.59055118110236227" bottom="0.59055118110236227" header="0" footer="0.51181102362204722"/>
  <pageSetup paperSize="9" scale="96" orientation="portrait" blackAndWhite="1" horizontalDpi="300" verticalDpi="300" r:id="rId1"/>
  <headerFooter alignWithMargins="0">
    <oddHeader>&amp;R&amp;"Meiryo UI,標準"&amp;5近_R7版</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62EC2F8-0D6C-4E96-8A1F-0FD5F950778C}">
          <x14:formula1>
            <xm:f>変更届第一面!$AT$3:$AT$65</xm:f>
          </x14:formula1>
          <xm:sqref>AI40 AI12 AI21 AI31</xm:sqref>
        </x14:dataValidation>
        <x14:dataValidation type="list" allowBlank="1" showInputMessage="1" showErrorMessage="1" xr:uid="{0549C9F4-5921-4414-99FC-A20A2A903FB8}">
          <x14:formula1>
            <xm:f>変更届第一面!$AQ$1:$AQ$17</xm:f>
          </x14:formula1>
          <xm:sqref>AI10 AI19 AI29 AI38</xm:sqref>
        </x14:dataValidation>
        <x14:dataValidation type="list" allowBlank="1" showInputMessage="1" showErrorMessage="1" xr:uid="{F583A836-33EC-43E8-8D4E-6994796A4004}">
          <x14:formula1>
            <xm:f>変更届第一面!$AP$29:$AP$31</xm:f>
          </x14:formula1>
          <xm:sqref>V10 V28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49"/>
  <sheetViews>
    <sheetView zoomScaleNormal="100" zoomScaleSheetLayoutView="100" workbookViewId="0">
      <selection activeCell="AG3" sqref="AG3"/>
    </sheetView>
  </sheetViews>
  <sheetFormatPr defaultColWidth="3.375" defaultRowHeight="15.95" customHeight="1"/>
  <cols>
    <col min="1" max="1" width="4.625" style="2" customWidth="1"/>
    <col min="2" max="2" width="2.125" style="2" customWidth="1"/>
    <col min="3" max="31" width="2.875" style="2" customWidth="1"/>
    <col min="32" max="32" width="0.5" style="2" customWidth="1"/>
    <col min="33" max="33" width="12.5" style="2" customWidth="1"/>
    <col min="34" max="34" width="23.375" style="2" customWidth="1"/>
    <col min="35" max="37" width="2.875" style="2" customWidth="1"/>
    <col min="38" max="16384" width="3.375" style="2"/>
  </cols>
  <sheetData>
    <row r="1" spans="1:36" ht="15.95" customHeight="1" thickBot="1">
      <c r="A1" s="224" t="s">
        <v>24</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G1" s="104"/>
    </row>
    <row r="2" spans="1:36" ht="15.95" customHeight="1" thickBot="1">
      <c r="AB2" s="3" t="s">
        <v>76</v>
      </c>
      <c r="AC2" s="4" t="s">
        <v>104</v>
      </c>
      <c r="AD2" s="5" t="s">
        <v>78</v>
      </c>
      <c r="AG2" s="104"/>
    </row>
    <row r="3" spans="1:36" ht="15.95" customHeight="1">
      <c r="AB3" s="44"/>
      <c r="AC3" s="44"/>
      <c r="AD3" s="44"/>
      <c r="AG3" s="209" t="s">
        <v>341</v>
      </c>
    </row>
    <row r="4" spans="1:36" ht="15.95" customHeight="1" thickBot="1">
      <c r="D4" s="248" t="s">
        <v>10</v>
      </c>
      <c r="E4" s="248"/>
      <c r="F4" s="248"/>
      <c r="G4" s="248"/>
      <c r="K4" s="224" t="s">
        <v>80</v>
      </c>
      <c r="L4" s="224"/>
      <c r="M4" s="224"/>
      <c r="N4" s="224"/>
      <c r="O4" s="224"/>
      <c r="P4" s="224"/>
      <c r="Q4" s="224"/>
      <c r="R4" s="224"/>
      <c r="AG4" s="104"/>
    </row>
    <row r="5" spans="1:36" ht="15.95" customHeight="1" thickBot="1">
      <c r="C5" s="16" t="s">
        <v>100</v>
      </c>
      <c r="D5" s="12"/>
      <c r="E5" s="12"/>
      <c r="F5" s="12"/>
      <c r="G5" s="12"/>
      <c r="H5" s="13"/>
      <c r="J5" s="91">
        <v>0</v>
      </c>
      <c r="K5" s="93">
        <v>0</v>
      </c>
      <c r="L5" s="44" t="s">
        <v>283</v>
      </c>
      <c r="M5" s="45" t="str">
        <f>変更届第一面!U24</f>
        <v/>
      </c>
      <c r="N5" s="45" t="s">
        <v>284</v>
      </c>
      <c r="O5" s="91" t="str">
        <f>変更届第一面!W24</f>
        <v/>
      </c>
      <c r="P5" s="92" t="str">
        <f>変更届第一面!X24</f>
        <v/>
      </c>
      <c r="Q5" s="92" t="str">
        <f>変更届第一面!Y24</f>
        <v/>
      </c>
      <c r="R5" s="92" t="str">
        <f>変更届第一面!Z24</f>
        <v/>
      </c>
      <c r="S5" s="92" t="str">
        <f>変更届第一面!AA24</f>
        <v/>
      </c>
      <c r="T5" s="93" t="str">
        <f>変更届第一面!AB24</f>
        <v/>
      </c>
      <c r="AG5" s="104"/>
    </row>
    <row r="6" spans="1:36" ht="15.75" customHeight="1" thickBot="1">
      <c r="A6" s="2" t="s">
        <v>0</v>
      </c>
      <c r="L6" s="45"/>
      <c r="M6" s="45"/>
      <c r="AG6" s="104"/>
    </row>
    <row r="7" spans="1:36" ht="15.75" customHeight="1" thickBot="1">
      <c r="A7" s="6" t="s">
        <v>105</v>
      </c>
      <c r="B7" s="15"/>
      <c r="C7" s="239" t="s">
        <v>31</v>
      </c>
      <c r="D7" s="240"/>
      <c r="E7" s="240"/>
      <c r="F7" s="240"/>
      <c r="G7" s="241"/>
      <c r="H7" s="161"/>
      <c r="I7" s="265" t="s">
        <v>32</v>
      </c>
      <c r="J7" s="266"/>
      <c r="K7" s="266"/>
      <c r="L7" s="266"/>
      <c r="M7" s="266"/>
      <c r="N7" s="266"/>
      <c r="O7" s="266"/>
      <c r="P7" s="266"/>
      <c r="Q7" s="266"/>
      <c r="R7" s="266"/>
      <c r="S7" s="266"/>
      <c r="T7" s="19" t="s">
        <v>100</v>
      </c>
      <c r="U7" s="267" t="s">
        <v>27</v>
      </c>
      <c r="V7" s="267"/>
      <c r="W7" s="267"/>
      <c r="X7" s="268"/>
      <c r="Y7" s="20"/>
      <c r="Z7" s="21"/>
      <c r="AA7" s="22"/>
      <c r="AB7" s="15"/>
      <c r="AC7" s="15"/>
      <c r="AD7" s="15"/>
      <c r="AE7" s="15"/>
      <c r="AG7" s="104"/>
    </row>
    <row r="8" spans="1:36" ht="15.75" customHeight="1">
      <c r="A8" s="15"/>
      <c r="B8" s="15"/>
      <c r="C8" s="269" t="s">
        <v>30</v>
      </c>
      <c r="D8" s="270"/>
      <c r="E8" s="270"/>
      <c r="F8" s="270"/>
      <c r="G8" s="271"/>
      <c r="H8" s="275"/>
      <c r="I8" s="276"/>
      <c r="J8" s="276"/>
      <c r="K8" s="276"/>
      <c r="L8" s="276"/>
      <c r="M8" s="276"/>
      <c r="N8" s="276"/>
      <c r="O8" s="276"/>
      <c r="P8" s="276"/>
      <c r="Q8" s="276"/>
      <c r="R8" s="276"/>
      <c r="S8" s="276"/>
      <c r="T8" s="276"/>
      <c r="U8" s="276"/>
      <c r="V8" s="276"/>
      <c r="W8" s="276"/>
      <c r="X8" s="276"/>
      <c r="Y8" s="276"/>
      <c r="Z8" s="276"/>
      <c r="AA8" s="277"/>
      <c r="AB8" s="15"/>
      <c r="AC8" s="15"/>
      <c r="AD8" s="15"/>
      <c r="AE8" s="15"/>
      <c r="AF8" s="162"/>
      <c r="AG8" s="148" t="s">
        <v>297</v>
      </c>
    </row>
    <row r="9" spans="1:36" ht="15.75" customHeight="1" thickBot="1">
      <c r="A9" s="15"/>
      <c r="B9" s="15"/>
      <c r="C9" s="272"/>
      <c r="D9" s="273"/>
      <c r="E9" s="273"/>
      <c r="F9" s="273"/>
      <c r="G9" s="274"/>
      <c r="H9" s="278"/>
      <c r="I9" s="279"/>
      <c r="J9" s="279"/>
      <c r="K9" s="279"/>
      <c r="L9" s="279"/>
      <c r="M9" s="279"/>
      <c r="N9" s="279"/>
      <c r="O9" s="279"/>
      <c r="P9" s="279"/>
      <c r="Q9" s="279"/>
      <c r="R9" s="279"/>
      <c r="S9" s="279"/>
      <c r="T9" s="279"/>
      <c r="U9" s="279"/>
      <c r="V9" s="279"/>
      <c r="W9" s="279"/>
      <c r="X9" s="279"/>
      <c r="Y9" s="279"/>
      <c r="Z9" s="279"/>
      <c r="AA9" s="280"/>
      <c r="AB9" s="15"/>
      <c r="AC9" s="15"/>
      <c r="AD9" s="15"/>
      <c r="AE9" s="15"/>
      <c r="AG9" s="104"/>
    </row>
    <row r="10" spans="1:36" ht="15.75" customHeight="1">
      <c r="A10" s="53"/>
      <c r="B10" s="53"/>
      <c r="C10" s="53"/>
      <c r="D10" s="53"/>
      <c r="E10" s="53"/>
      <c r="F10" s="53"/>
      <c r="G10" s="53"/>
      <c r="H10" s="53"/>
      <c r="I10" s="53"/>
      <c r="J10" s="53"/>
      <c r="K10" s="53"/>
      <c r="L10" s="54"/>
      <c r="M10" s="54"/>
      <c r="N10" s="53"/>
      <c r="O10" s="53"/>
      <c r="P10" s="53"/>
      <c r="Q10" s="53"/>
      <c r="R10" s="53"/>
      <c r="S10" s="53"/>
      <c r="T10" s="53"/>
      <c r="U10" s="53"/>
      <c r="V10" s="53"/>
      <c r="W10" s="53"/>
      <c r="X10" s="53"/>
      <c r="Y10" s="53"/>
      <c r="Z10" s="53"/>
      <c r="AA10" s="53"/>
      <c r="AB10" s="53"/>
      <c r="AC10" s="53"/>
      <c r="AD10" s="53"/>
      <c r="AE10" s="53"/>
      <c r="AG10" s="104"/>
    </row>
    <row r="11" spans="1:36" ht="15.75" customHeight="1">
      <c r="L11" s="45"/>
      <c r="M11" s="45"/>
      <c r="AG11" s="104"/>
    </row>
    <row r="12" spans="1:36" ht="15.75" customHeight="1">
      <c r="L12" s="45"/>
      <c r="M12" s="45"/>
      <c r="AG12" s="104"/>
    </row>
    <row r="13" spans="1:36" ht="15.95" customHeight="1" thickBot="1">
      <c r="U13" s="45" t="s">
        <v>91</v>
      </c>
      <c r="AG13" s="104"/>
    </row>
    <row r="14" spans="1:36" ht="18" customHeight="1" thickBot="1">
      <c r="C14" s="50" t="s">
        <v>106</v>
      </c>
      <c r="U14" s="161"/>
      <c r="V14" s="2" t="s">
        <v>108</v>
      </c>
      <c r="AG14" s="104" t="s">
        <v>83</v>
      </c>
      <c r="AH14" s="179"/>
      <c r="AI14" s="2" t="str">
        <f>IF(AH14="","",TEXT(AH14,"geemmdd"))</f>
        <v/>
      </c>
      <c r="AJ14" s="15" t="s">
        <v>343</v>
      </c>
    </row>
    <row r="15" spans="1:36" ht="18" customHeight="1" thickBot="1">
      <c r="A15" s="6" t="s">
        <v>109</v>
      </c>
      <c r="C15" s="252" t="s">
        <v>83</v>
      </c>
      <c r="D15" s="253"/>
      <c r="E15" s="253"/>
      <c r="F15" s="253"/>
      <c r="G15" s="253"/>
      <c r="H15" s="254"/>
      <c r="I15" s="71" t="str">
        <f>DBCS(MID($AI14,1,1))</f>
        <v/>
      </c>
      <c r="J15" s="45" t="s">
        <v>84</v>
      </c>
      <c r="K15" s="91" t="str">
        <f>DBCS(MID($AI14,2,1))</f>
        <v/>
      </c>
      <c r="L15" s="93" t="str">
        <f>DBCS(MID($AI14,3,1))</f>
        <v/>
      </c>
      <c r="M15" s="45" t="s">
        <v>20</v>
      </c>
      <c r="N15" s="91" t="str">
        <f>DBCS(MID($AI14,4,1))</f>
        <v/>
      </c>
      <c r="O15" s="93" t="str">
        <f>DBCS(MID($AI14,5,1))</f>
        <v/>
      </c>
      <c r="P15" s="45" t="s">
        <v>21</v>
      </c>
      <c r="Q15" s="91" t="str">
        <f>DBCS(MID($AI14,6,1))</f>
        <v/>
      </c>
      <c r="R15" s="93" t="str">
        <f>DBCS(MID($AI14,7,1))</f>
        <v/>
      </c>
      <c r="S15" s="45" t="s">
        <v>22</v>
      </c>
      <c r="V15" s="2" t="s">
        <v>111</v>
      </c>
      <c r="AG15" s="104" t="s">
        <v>30</v>
      </c>
      <c r="AH15" s="184"/>
      <c r="AJ15" s="127" t="s">
        <v>214</v>
      </c>
    </row>
    <row r="16" spans="1:36" ht="18" customHeight="1" thickBot="1">
      <c r="A16" s="44"/>
      <c r="C16" s="249" t="s">
        <v>147</v>
      </c>
      <c r="D16" s="239" t="s">
        <v>31</v>
      </c>
      <c r="E16" s="240"/>
      <c r="F16" s="240"/>
      <c r="G16" s="240"/>
      <c r="H16" s="241"/>
      <c r="I16" s="192">
        <f>H7</f>
        <v>0</v>
      </c>
      <c r="J16" s="265" t="s">
        <v>32</v>
      </c>
      <c r="K16" s="266"/>
      <c r="L16" s="266"/>
      <c r="M16" s="266"/>
      <c r="N16" s="266"/>
      <c r="O16" s="266"/>
      <c r="P16" s="266"/>
      <c r="Q16" s="266"/>
      <c r="R16" s="266"/>
      <c r="S16" s="266"/>
      <c r="T16" s="266"/>
      <c r="U16" s="19" t="s">
        <v>112</v>
      </c>
      <c r="V16" s="267" t="s">
        <v>27</v>
      </c>
      <c r="W16" s="267"/>
      <c r="X16" s="267"/>
      <c r="Y16" s="268"/>
      <c r="Z16" s="20"/>
      <c r="AA16" s="21"/>
      <c r="AB16" s="22"/>
      <c r="AG16" s="176" t="s">
        <v>4</v>
      </c>
      <c r="AH16" s="128"/>
      <c r="AJ16" s="210" t="s">
        <v>342</v>
      </c>
    </row>
    <row r="17" spans="1:36" ht="18" customHeight="1" thickBot="1">
      <c r="A17" s="44"/>
      <c r="C17" s="250"/>
      <c r="D17" s="239" t="s">
        <v>30</v>
      </c>
      <c r="E17" s="240"/>
      <c r="F17" s="240"/>
      <c r="G17" s="240"/>
      <c r="H17" s="241"/>
      <c r="I17" s="118" t="str">
        <f t="shared" ref="I17:AB17" si="0">DBCS(MID($AH15,COLUMN(I17)-COLUMN($H17),1))</f>
        <v/>
      </c>
      <c r="J17" s="4" t="str">
        <f t="shared" si="0"/>
        <v/>
      </c>
      <c r="K17" s="4" t="str">
        <f t="shared" si="0"/>
        <v/>
      </c>
      <c r="L17" s="4" t="str">
        <f t="shared" si="0"/>
        <v/>
      </c>
      <c r="M17" s="4" t="str">
        <f t="shared" si="0"/>
        <v/>
      </c>
      <c r="N17" s="4" t="str">
        <f t="shared" si="0"/>
        <v/>
      </c>
      <c r="O17" s="4" t="str">
        <f t="shared" si="0"/>
        <v/>
      </c>
      <c r="P17" s="4" t="str">
        <f t="shared" si="0"/>
        <v/>
      </c>
      <c r="Q17" s="4" t="str">
        <f t="shared" si="0"/>
        <v/>
      </c>
      <c r="R17" s="4" t="str">
        <f t="shared" si="0"/>
        <v/>
      </c>
      <c r="S17" s="4" t="str">
        <f t="shared" si="0"/>
        <v/>
      </c>
      <c r="T17" s="4" t="str">
        <f t="shared" si="0"/>
        <v/>
      </c>
      <c r="U17" s="4" t="str">
        <f t="shared" si="0"/>
        <v/>
      </c>
      <c r="V17" s="4" t="str">
        <f t="shared" si="0"/>
        <v/>
      </c>
      <c r="W17" s="4" t="str">
        <f t="shared" si="0"/>
        <v/>
      </c>
      <c r="X17" s="4" t="str">
        <f t="shared" si="0"/>
        <v/>
      </c>
      <c r="Y17" s="4" t="str">
        <f t="shared" si="0"/>
        <v/>
      </c>
      <c r="Z17" s="4" t="str">
        <f t="shared" si="0"/>
        <v/>
      </c>
      <c r="AA17" s="4" t="str">
        <f t="shared" si="0"/>
        <v/>
      </c>
      <c r="AB17" s="5" t="str">
        <f t="shared" si="0"/>
        <v/>
      </c>
      <c r="AG17" s="176" t="s">
        <v>215</v>
      </c>
      <c r="AH17" s="129"/>
      <c r="AJ17" s="183"/>
    </row>
    <row r="18" spans="1:36" ht="18" customHeight="1" thickBot="1">
      <c r="C18" s="250"/>
      <c r="D18" s="23"/>
      <c r="E18" s="259" t="s">
        <v>4</v>
      </c>
      <c r="F18" s="259"/>
      <c r="G18" s="259"/>
      <c r="H18" s="24"/>
      <c r="I18" s="91" t="str">
        <f>LEFT(AH16)</f>
        <v/>
      </c>
      <c r="J18" s="92" t="str">
        <f>MID(AH16,2,1)</f>
        <v/>
      </c>
      <c r="K18" s="93" t="str">
        <f>MID(AH16,3,1)</f>
        <v/>
      </c>
      <c r="L18" s="44" t="s">
        <v>84</v>
      </c>
      <c r="M18" s="91" t="str">
        <f>LEFT(RIGHT(AH16,4),1)</f>
        <v/>
      </c>
      <c r="N18" s="92" t="str">
        <f>LEFT(RIGHT(AH16,3),1)</f>
        <v/>
      </c>
      <c r="O18" s="92" t="str">
        <f>LEFT(RIGHT(AH16,2),1)</f>
        <v/>
      </c>
      <c r="P18" s="93" t="str">
        <f>LEFT(AH16,1)</f>
        <v/>
      </c>
      <c r="Q18" s="15"/>
      <c r="R18" s="44"/>
      <c r="S18" s="44"/>
      <c r="T18" s="44"/>
      <c r="U18" s="281"/>
      <c r="V18" s="281"/>
      <c r="W18" s="281"/>
      <c r="X18" s="281"/>
      <c r="Y18" s="281"/>
      <c r="Z18" s="44"/>
      <c r="AA18" s="44"/>
      <c r="AB18" s="44"/>
      <c r="AC18" s="15"/>
      <c r="AD18" s="15"/>
      <c r="AE18" s="15"/>
      <c r="AG18" s="176" t="s">
        <v>28</v>
      </c>
      <c r="AH18" s="128"/>
    </row>
    <row r="19" spans="1:36" ht="18" customHeight="1" thickBot="1">
      <c r="C19" s="250"/>
      <c r="D19" s="282" t="s">
        <v>25</v>
      </c>
      <c r="E19" s="283"/>
      <c r="F19" s="283"/>
      <c r="G19" s="283"/>
      <c r="H19" s="284"/>
      <c r="I19" s="163" t="str">
        <f>MID($AH17,1,1)</f>
        <v/>
      </c>
      <c r="J19" s="164" t="str">
        <f>MID($AH17,2,1)</f>
        <v/>
      </c>
      <c r="K19" s="164" t="str">
        <f>MID($AH17,3,1)</f>
        <v/>
      </c>
      <c r="L19" s="164" t="str">
        <f>MID($AH17,4,1)</f>
        <v/>
      </c>
      <c r="M19" s="165" t="str">
        <f>MID($AH17,5,1)</f>
        <v/>
      </c>
      <c r="N19" s="166" t="str">
        <f>MID($AH17,6,1)</f>
        <v/>
      </c>
      <c r="O19" s="167"/>
      <c r="P19" s="169" t="str">
        <f>IF(AH18="","都道府県　　　　",AH18)</f>
        <v>都道府県　　　　</v>
      </c>
      <c r="Q19" s="168"/>
      <c r="R19" s="168"/>
      <c r="S19" s="168"/>
      <c r="T19" s="168"/>
      <c r="U19" s="169" t="str">
        <f>IF(AH19="","市郡区　　　　",AH19)</f>
        <v>市郡区　　　　</v>
      </c>
      <c r="V19" s="168"/>
      <c r="W19" s="168"/>
      <c r="X19" s="168"/>
      <c r="Y19" s="168"/>
      <c r="Z19" s="170" t="str">
        <f>IF(AH20="","区町村　　　　",AJ20)</f>
        <v>区町村　　　　</v>
      </c>
      <c r="AC19" s="171"/>
      <c r="AD19" s="139"/>
      <c r="AE19" s="15"/>
      <c r="AG19" s="176" t="s">
        <v>29</v>
      </c>
      <c r="AH19" s="129"/>
    </row>
    <row r="20" spans="1:36" ht="18" customHeight="1">
      <c r="C20" s="250"/>
      <c r="D20" s="269"/>
      <c r="E20" s="285" t="s">
        <v>6</v>
      </c>
      <c r="F20" s="285"/>
      <c r="G20" s="285"/>
      <c r="H20" s="271"/>
      <c r="I20" s="121" t="str">
        <f t="shared" ref="I20:AB20" si="1">DBCS(MID($AH21,COLUMN(I20)-COLUMN($H20),1))</f>
        <v/>
      </c>
      <c r="J20" s="172" t="str">
        <f t="shared" si="1"/>
        <v/>
      </c>
      <c r="K20" s="172" t="str">
        <f t="shared" si="1"/>
        <v/>
      </c>
      <c r="L20" s="172" t="str">
        <f t="shared" si="1"/>
        <v/>
      </c>
      <c r="M20" s="172" t="str">
        <f t="shared" si="1"/>
        <v/>
      </c>
      <c r="N20" s="172" t="str">
        <f t="shared" si="1"/>
        <v/>
      </c>
      <c r="O20" s="172" t="str">
        <f t="shared" si="1"/>
        <v/>
      </c>
      <c r="P20" s="172" t="str">
        <f t="shared" si="1"/>
        <v/>
      </c>
      <c r="Q20" s="172" t="str">
        <f t="shared" si="1"/>
        <v/>
      </c>
      <c r="R20" s="172" t="str">
        <f t="shared" si="1"/>
        <v/>
      </c>
      <c r="S20" s="172" t="str">
        <f t="shared" si="1"/>
        <v/>
      </c>
      <c r="T20" s="172" t="str">
        <f t="shared" si="1"/>
        <v/>
      </c>
      <c r="U20" s="172" t="str">
        <f t="shared" si="1"/>
        <v/>
      </c>
      <c r="V20" s="172" t="str">
        <f t="shared" si="1"/>
        <v/>
      </c>
      <c r="W20" s="172" t="str">
        <f t="shared" si="1"/>
        <v/>
      </c>
      <c r="X20" s="172" t="str">
        <f t="shared" si="1"/>
        <v/>
      </c>
      <c r="Y20" s="172" t="str">
        <f t="shared" si="1"/>
        <v/>
      </c>
      <c r="Z20" s="172" t="str">
        <f t="shared" si="1"/>
        <v/>
      </c>
      <c r="AA20" s="172" t="str">
        <f t="shared" si="1"/>
        <v/>
      </c>
      <c r="AB20" s="173" t="str">
        <f t="shared" si="1"/>
        <v/>
      </c>
      <c r="AC20" s="15"/>
      <c r="AD20" s="15"/>
      <c r="AE20" s="15"/>
      <c r="AG20" s="176" t="s">
        <v>216</v>
      </c>
      <c r="AH20" s="128"/>
    </row>
    <row r="21" spans="1:36" ht="18" customHeight="1" thickBot="1">
      <c r="C21" s="250"/>
      <c r="D21" s="272"/>
      <c r="E21" s="286"/>
      <c r="F21" s="286"/>
      <c r="G21" s="286"/>
      <c r="H21" s="274"/>
      <c r="I21" s="122" t="str">
        <f t="shared" ref="I21:AB21" si="2">DBCS(MID($AH21,COLUMN(I21)-COLUMN($H21)+20,1))</f>
        <v/>
      </c>
      <c r="J21" s="174" t="str">
        <f t="shared" si="2"/>
        <v/>
      </c>
      <c r="K21" s="174" t="str">
        <f t="shared" si="2"/>
        <v/>
      </c>
      <c r="L21" s="174" t="str">
        <f t="shared" si="2"/>
        <v/>
      </c>
      <c r="M21" s="174" t="str">
        <f t="shared" si="2"/>
        <v/>
      </c>
      <c r="N21" s="174" t="str">
        <f t="shared" si="2"/>
        <v/>
      </c>
      <c r="O21" s="174" t="str">
        <f t="shared" si="2"/>
        <v/>
      </c>
      <c r="P21" s="174" t="str">
        <f t="shared" si="2"/>
        <v/>
      </c>
      <c r="Q21" s="174" t="str">
        <f t="shared" si="2"/>
        <v/>
      </c>
      <c r="R21" s="174" t="str">
        <f t="shared" si="2"/>
        <v/>
      </c>
      <c r="S21" s="174" t="str">
        <f t="shared" si="2"/>
        <v/>
      </c>
      <c r="T21" s="174" t="str">
        <f t="shared" si="2"/>
        <v/>
      </c>
      <c r="U21" s="174" t="str">
        <f t="shared" si="2"/>
        <v/>
      </c>
      <c r="V21" s="174" t="str">
        <f t="shared" si="2"/>
        <v/>
      </c>
      <c r="W21" s="174" t="str">
        <f t="shared" si="2"/>
        <v/>
      </c>
      <c r="X21" s="174" t="str">
        <f t="shared" si="2"/>
        <v/>
      </c>
      <c r="Y21" s="174" t="str">
        <f t="shared" si="2"/>
        <v/>
      </c>
      <c r="Z21" s="174" t="str">
        <f t="shared" si="2"/>
        <v/>
      </c>
      <c r="AA21" s="174" t="str">
        <f t="shared" si="2"/>
        <v/>
      </c>
      <c r="AB21" s="175" t="str">
        <f t="shared" si="2"/>
        <v/>
      </c>
      <c r="AC21" s="15"/>
      <c r="AD21" s="15"/>
      <c r="AE21" s="15"/>
      <c r="AG21" s="176" t="s">
        <v>6</v>
      </c>
      <c r="AH21" s="129"/>
    </row>
    <row r="22" spans="1:36" ht="18" customHeight="1" thickBot="1">
      <c r="C22" s="250"/>
      <c r="D22" s="23"/>
      <c r="E22" s="259" t="s">
        <v>8</v>
      </c>
      <c r="F22" s="259"/>
      <c r="G22" s="259"/>
      <c r="H22" s="24"/>
      <c r="I22" s="91" t="str">
        <f>MID($AH22,COLUMN(I22)-COLUMN($H22),1)</f>
        <v/>
      </c>
      <c r="J22" s="92" t="str">
        <f t="shared" ref="J22:U22" si="3">MID($AH22,COLUMN(J22)-COLUMN($H22),1)</f>
        <v/>
      </c>
      <c r="K22" s="92" t="str">
        <f t="shared" si="3"/>
        <v/>
      </c>
      <c r="L22" s="92" t="str">
        <f t="shared" si="3"/>
        <v/>
      </c>
      <c r="M22" s="92" t="str">
        <f t="shared" si="3"/>
        <v/>
      </c>
      <c r="N22" s="92" t="str">
        <f t="shared" si="3"/>
        <v/>
      </c>
      <c r="O22" s="92" t="str">
        <f t="shared" si="3"/>
        <v/>
      </c>
      <c r="P22" s="92" t="str">
        <f t="shared" si="3"/>
        <v/>
      </c>
      <c r="Q22" s="92" t="str">
        <f t="shared" si="3"/>
        <v/>
      </c>
      <c r="R22" s="92" t="str">
        <f t="shared" si="3"/>
        <v/>
      </c>
      <c r="S22" s="92" t="str">
        <f t="shared" si="3"/>
        <v/>
      </c>
      <c r="T22" s="92" t="str">
        <f t="shared" si="3"/>
        <v/>
      </c>
      <c r="U22" s="93" t="str">
        <f t="shared" si="3"/>
        <v/>
      </c>
      <c r="V22" s="44"/>
      <c r="W22" s="44"/>
      <c r="X22" s="44"/>
      <c r="Y22" s="44"/>
      <c r="Z22" s="44"/>
      <c r="AA22" s="44"/>
      <c r="AB22" s="44"/>
      <c r="AC22" s="15"/>
      <c r="AG22" s="176" t="s">
        <v>8</v>
      </c>
      <c r="AH22" s="128"/>
    </row>
    <row r="23" spans="1:36" ht="18" customHeight="1" thickBot="1">
      <c r="C23" s="251"/>
      <c r="D23" s="239" t="s">
        <v>26</v>
      </c>
      <c r="E23" s="240"/>
      <c r="F23" s="240"/>
      <c r="G23" s="240"/>
      <c r="H23" s="241"/>
      <c r="I23" s="91" t="str">
        <f>IF(LEN(AH23)&gt;=4,LEFT(AH23,1),"")</f>
        <v/>
      </c>
      <c r="J23" s="92" t="str">
        <f>IF(LEN($AH23)&gt;=3,LEFT(RIGHT($AH23,3),1),"")</f>
        <v/>
      </c>
      <c r="K23" s="92" t="str">
        <f>IF(LEN($AH23)&gt;=2,LEFT(RIGHT($AH23,2),1),"")</f>
        <v/>
      </c>
      <c r="L23" s="93" t="str">
        <f>RIGHT(AH23,1)</f>
        <v/>
      </c>
      <c r="M23" s="44"/>
      <c r="N23" s="44"/>
      <c r="O23" s="44"/>
      <c r="P23" s="44"/>
      <c r="Q23" s="44"/>
      <c r="R23" s="44"/>
      <c r="S23" s="44"/>
      <c r="T23" s="44"/>
      <c r="U23" s="44"/>
      <c r="V23" s="44"/>
      <c r="W23" s="44"/>
      <c r="X23" s="44"/>
      <c r="Y23" s="44"/>
      <c r="Z23" s="44"/>
      <c r="AA23" s="44"/>
      <c r="AB23" s="44"/>
      <c r="AC23" s="15"/>
      <c r="AG23" s="176" t="s">
        <v>26</v>
      </c>
      <c r="AH23" s="129"/>
    </row>
    <row r="24" spans="1:36" ht="18" customHeight="1" thickBot="1">
      <c r="D24" s="64"/>
      <c r="E24" s="64"/>
      <c r="F24" s="64"/>
      <c r="G24" s="64"/>
      <c r="H24" s="64"/>
      <c r="I24" s="66"/>
      <c r="J24" s="147"/>
      <c r="K24" s="44"/>
      <c r="L24" s="66"/>
      <c r="M24" s="44"/>
      <c r="N24" s="44"/>
      <c r="O24" s="44"/>
      <c r="P24" s="44"/>
      <c r="Q24" s="44"/>
      <c r="R24" s="44"/>
      <c r="S24" s="44"/>
      <c r="T24" s="44"/>
      <c r="U24" s="44"/>
      <c r="V24" s="44"/>
      <c r="W24" s="44"/>
      <c r="X24" s="44"/>
      <c r="Y24" s="44"/>
      <c r="Z24" s="44"/>
      <c r="AA24" s="44"/>
      <c r="AB24" s="44"/>
      <c r="AC24" s="15"/>
      <c r="AD24" s="15"/>
      <c r="AE24" s="25"/>
      <c r="AG24" s="104"/>
    </row>
    <row r="25" spans="1:36" ht="18" customHeight="1" thickBot="1">
      <c r="D25" s="252" t="s">
        <v>83</v>
      </c>
      <c r="E25" s="253"/>
      <c r="F25" s="253"/>
      <c r="G25" s="253"/>
      <c r="H25" s="254"/>
      <c r="I25" s="71" t="str">
        <f>DBCS(MID($AI25,1,1))</f>
        <v/>
      </c>
      <c r="J25" s="45" t="s">
        <v>84</v>
      </c>
      <c r="K25" s="91" t="str">
        <f>DBCS(MID($AI25,2,1))</f>
        <v/>
      </c>
      <c r="L25" s="93" t="str">
        <f>DBCS(MID($AI25,3,1))</f>
        <v/>
      </c>
      <c r="M25" s="45" t="s">
        <v>20</v>
      </c>
      <c r="N25" s="91" t="str">
        <f>DBCS(MID($AI25,4,1))</f>
        <v/>
      </c>
      <c r="O25" s="93" t="str">
        <f>DBCS(MID($AI25,5,1))</f>
        <v/>
      </c>
      <c r="P25" s="45" t="s">
        <v>21</v>
      </c>
      <c r="Q25" s="91" t="str">
        <f>DBCS(MID($AI25,6,1))</f>
        <v/>
      </c>
      <c r="R25" s="93" t="str">
        <f>DBCS(MID($AI25,7,1))</f>
        <v/>
      </c>
      <c r="S25" s="45" t="s">
        <v>22</v>
      </c>
      <c r="AG25" s="104" t="s">
        <v>83</v>
      </c>
      <c r="AH25" s="179"/>
      <c r="AI25" s="2" t="str">
        <f>IF(AH25="","",TEXT(AH25,"geemmdd"))</f>
        <v/>
      </c>
    </row>
    <row r="26" spans="1:36" ht="18" customHeight="1" thickBot="1">
      <c r="D26" s="249" t="s">
        <v>149</v>
      </c>
      <c r="E26" s="225" t="s">
        <v>30</v>
      </c>
      <c r="F26" s="226"/>
      <c r="G26" s="226"/>
      <c r="H26" s="227"/>
      <c r="I26" s="290"/>
      <c r="J26" s="291"/>
      <c r="K26" s="291"/>
      <c r="L26" s="291"/>
      <c r="M26" s="291"/>
      <c r="N26" s="291"/>
      <c r="O26" s="291"/>
      <c r="P26" s="291"/>
      <c r="Q26" s="291"/>
      <c r="R26" s="291"/>
      <c r="S26" s="291"/>
      <c r="T26" s="291"/>
      <c r="U26" s="291"/>
      <c r="V26" s="291"/>
      <c r="W26" s="291"/>
      <c r="X26" s="291"/>
      <c r="Y26" s="291"/>
      <c r="Z26" s="291"/>
      <c r="AA26" s="292"/>
      <c r="AB26" s="224" t="s">
        <v>18</v>
      </c>
      <c r="AC26" s="224"/>
      <c r="AD26" s="224"/>
      <c r="AG26" s="104"/>
    </row>
    <row r="27" spans="1:36" ht="18" customHeight="1" thickBot="1">
      <c r="D27" s="251"/>
      <c r="E27" s="225" t="s">
        <v>113</v>
      </c>
      <c r="F27" s="226"/>
      <c r="G27" s="226"/>
      <c r="H27" s="227"/>
      <c r="I27" s="287"/>
      <c r="J27" s="288"/>
      <c r="K27" s="288"/>
      <c r="L27" s="288"/>
      <c r="M27" s="288"/>
      <c r="N27" s="288"/>
      <c r="O27" s="288"/>
      <c r="P27" s="288"/>
      <c r="Q27" s="288"/>
      <c r="R27" s="288"/>
      <c r="S27" s="288"/>
      <c r="T27" s="288"/>
      <c r="U27" s="288"/>
      <c r="V27" s="288"/>
      <c r="W27" s="288"/>
      <c r="X27" s="288"/>
      <c r="Y27" s="288"/>
      <c r="Z27" s="288"/>
      <c r="AA27" s="289"/>
      <c r="AC27" s="17" t="s">
        <v>112</v>
      </c>
      <c r="AG27" s="104"/>
    </row>
    <row r="28" spans="1:36" ht="18" customHeight="1">
      <c r="D28" s="52"/>
      <c r="F28" s="48"/>
      <c r="G28" s="48"/>
      <c r="H28" s="48"/>
      <c r="J28" s="44"/>
      <c r="K28" s="44"/>
      <c r="L28" s="44"/>
      <c r="M28" s="44"/>
      <c r="N28" s="44"/>
      <c r="O28" s="44"/>
      <c r="P28" s="44"/>
      <c r="Q28" s="44"/>
      <c r="R28" s="44"/>
      <c r="S28" s="44"/>
      <c r="T28" s="44"/>
      <c r="U28" s="44"/>
      <c r="V28" s="44"/>
      <c r="W28" s="44"/>
      <c r="X28" s="44"/>
      <c r="Y28" s="44"/>
      <c r="Z28" s="44"/>
      <c r="AA28" s="44"/>
      <c r="AB28" s="44"/>
      <c r="AG28" s="104"/>
    </row>
    <row r="29" spans="1:36" ht="18" customHeight="1">
      <c r="D29" s="52"/>
      <c r="F29" s="48"/>
      <c r="G29" s="48"/>
      <c r="H29" s="48"/>
      <c r="J29" s="44"/>
      <c r="K29" s="44"/>
      <c r="L29" s="44"/>
      <c r="M29" s="44"/>
      <c r="N29" s="44"/>
      <c r="O29" s="44"/>
      <c r="P29" s="44"/>
      <c r="Q29" s="44"/>
      <c r="R29" s="44"/>
      <c r="S29" s="44"/>
      <c r="T29" s="44"/>
      <c r="U29" s="44"/>
      <c r="V29" s="44"/>
      <c r="W29" s="44"/>
      <c r="X29" s="44"/>
      <c r="Y29" s="44"/>
      <c r="Z29" s="44"/>
      <c r="AA29" s="44"/>
      <c r="AB29" s="44"/>
      <c r="AG29" s="104"/>
    </row>
    <row r="30" spans="1:36" ht="18" customHeight="1">
      <c r="AG30" s="104"/>
    </row>
    <row r="31" spans="1:36" ht="18" customHeight="1" thickBot="1">
      <c r="C31" s="50" t="s">
        <v>114</v>
      </c>
      <c r="V31" s="45" t="s">
        <v>91</v>
      </c>
      <c r="AG31" s="104" t="s">
        <v>83</v>
      </c>
      <c r="AH31" s="179"/>
      <c r="AI31" s="2" t="str">
        <f>IF(AH31="","",TEXT(AH31,"geemmdd"))</f>
        <v/>
      </c>
    </row>
    <row r="32" spans="1:36" ht="18" customHeight="1" thickBot="1">
      <c r="A32" s="6" t="s">
        <v>115</v>
      </c>
      <c r="C32" s="252" t="s">
        <v>83</v>
      </c>
      <c r="D32" s="253"/>
      <c r="E32" s="253"/>
      <c r="F32" s="253"/>
      <c r="G32" s="253"/>
      <c r="H32" s="254"/>
      <c r="I32" s="71" t="str">
        <f>DBCS(MID($AI31,1,1))</f>
        <v/>
      </c>
      <c r="J32" s="45" t="s">
        <v>84</v>
      </c>
      <c r="K32" s="91" t="str">
        <f>DBCS(MID($AI31,2,1))</f>
        <v/>
      </c>
      <c r="L32" s="93" t="str">
        <f>DBCS(MID($AI31,3,1))</f>
        <v/>
      </c>
      <c r="M32" s="45" t="s">
        <v>20</v>
      </c>
      <c r="N32" s="91" t="str">
        <f>DBCS(MID($AI31,4,1))</f>
        <v/>
      </c>
      <c r="O32" s="93" t="str">
        <f>DBCS(MID($AI31,5,1))</f>
        <v/>
      </c>
      <c r="P32" s="45" t="s">
        <v>21</v>
      </c>
      <c r="Q32" s="91" t="str">
        <f>DBCS(MID($AI31,6,1))</f>
        <v/>
      </c>
      <c r="R32" s="93" t="str">
        <f>DBCS(MID($AI31,7,1))</f>
        <v/>
      </c>
      <c r="S32" s="45" t="s">
        <v>22</v>
      </c>
      <c r="V32" s="157"/>
      <c r="W32" s="2" t="s">
        <v>93</v>
      </c>
      <c r="AG32" s="104" t="s">
        <v>218</v>
      </c>
    </row>
    <row r="33" spans="3:35" ht="18" customHeight="1" thickBot="1">
      <c r="C33" s="249" t="s">
        <v>147</v>
      </c>
      <c r="D33" s="23"/>
      <c r="E33" s="259" t="s">
        <v>95</v>
      </c>
      <c r="F33" s="259"/>
      <c r="G33" s="259"/>
      <c r="H33" s="24"/>
      <c r="I33" s="91" t="str">
        <f>LEFT(AI33,1)</f>
        <v/>
      </c>
      <c r="J33" s="93" t="str">
        <f>RIGHT(AI33,1)</f>
        <v/>
      </c>
      <c r="K33" s="44" t="s">
        <v>84</v>
      </c>
      <c r="L33" s="91" t="str">
        <f>IF(LEN($AH34)&gt;=6,LEFT(RIGHT($AH34,6),1),"")</f>
        <v/>
      </c>
      <c r="M33" s="92" t="str">
        <f>IF(LEN($AH34)&gt;=5,LEFT(RIGHT($AH34,5),1),"")</f>
        <v/>
      </c>
      <c r="N33" s="92" t="str">
        <f>IF(LEN($AH34)&gt;=4,LEFT(RIGHT($AH34,4),1),"")</f>
        <v/>
      </c>
      <c r="O33" s="92" t="str">
        <f>IF(LEN($AH34)&gt;=3,LEFT(RIGHT($AH34,3),1),"")</f>
        <v/>
      </c>
      <c r="P33" s="92" t="str">
        <f>IF(LEN($AH34)&gt;=2,LEFT(RIGHT($AH34,2),1),"")</f>
        <v/>
      </c>
      <c r="Q33" s="93" t="str">
        <f>RIGHT($AH34,1)</f>
        <v/>
      </c>
      <c r="R33" s="44" t="s">
        <v>96</v>
      </c>
      <c r="S33" s="7"/>
      <c r="T33" s="69"/>
      <c r="U33" s="70"/>
      <c r="V33" s="70"/>
      <c r="W33" s="55" t="s">
        <v>94</v>
      </c>
      <c r="X33" s="70"/>
      <c r="Y33" s="70"/>
      <c r="Z33" s="70"/>
      <c r="AA33" s="70"/>
      <c r="AB33" s="44"/>
      <c r="AC33" s="44"/>
      <c r="AD33" s="44"/>
      <c r="AG33" s="177" t="s">
        <v>28</v>
      </c>
      <c r="AH33" s="137"/>
      <c r="AI33" s="47" t="str">
        <f>IF(AH33="","",_xlfn.XLOOKUP(AH33,変更届第一面!$AT$1:$AT$65,変更届第一面!$AS$1:$AS$65))</f>
        <v/>
      </c>
    </row>
    <row r="34" spans="3:35" ht="18" customHeight="1" thickBot="1">
      <c r="C34" s="250"/>
      <c r="D34" s="8"/>
      <c r="E34" s="228" t="s">
        <v>87</v>
      </c>
      <c r="F34" s="228"/>
      <c r="G34" s="228"/>
      <c r="H34" s="9"/>
      <c r="I34" s="118" t="str">
        <f>DBCS(MID($AI35,COLUMN(I34)-COLUMN($H34),1))</f>
        <v/>
      </c>
      <c r="J34" s="92" t="str">
        <f t="shared" ref="J34:AA34" si="4">DBCS(MID($AI35,COLUMN(J34)-COLUMN($H34),1))</f>
        <v/>
      </c>
      <c r="K34" s="92" t="str">
        <f t="shared" si="4"/>
        <v/>
      </c>
      <c r="L34" s="92" t="str">
        <f t="shared" si="4"/>
        <v/>
      </c>
      <c r="M34" s="92" t="str">
        <f t="shared" si="4"/>
        <v/>
      </c>
      <c r="N34" s="92" t="str">
        <f t="shared" si="4"/>
        <v/>
      </c>
      <c r="O34" s="92" t="str">
        <f t="shared" si="4"/>
        <v/>
      </c>
      <c r="P34" s="92" t="str">
        <f t="shared" si="4"/>
        <v/>
      </c>
      <c r="Q34" s="92" t="str">
        <f t="shared" si="4"/>
        <v/>
      </c>
      <c r="R34" s="92" t="str">
        <f t="shared" si="4"/>
        <v/>
      </c>
      <c r="S34" s="92" t="str">
        <f t="shared" si="4"/>
        <v/>
      </c>
      <c r="T34" s="134" t="str">
        <f t="shared" si="4"/>
        <v/>
      </c>
      <c r="U34" s="134" t="str">
        <f t="shared" si="4"/>
        <v/>
      </c>
      <c r="V34" s="134" t="str">
        <f t="shared" si="4"/>
        <v/>
      </c>
      <c r="W34" s="134" t="str">
        <f t="shared" si="4"/>
        <v/>
      </c>
      <c r="X34" s="134" t="str">
        <f t="shared" si="4"/>
        <v/>
      </c>
      <c r="Y34" s="134" t="str">
        <f t="shared" si="4"/>
        <v/>
      </c>
      <c r="Z34" s="134" t="str">
        <f t="shared" si="4"/>
        <v/>
      </c>
      <c r="AA34" s="135" t="str">
        <f t="shared" si="4"/>
        <v/>
      </c>
      <c r="AG34" s="177" t="s">
        <v>220</v>
      </c>
      <c r="AH34" s="138"/>
    </row>
    <row r="35" spans="3:35" ht="18" customHeight="1" thickBot="1">
      <c r="C35" s="250"/>
      <c r="D35" s="8"/>
      <c r="E35" s="228" t="s">
        <v>7</v>
      </c>
      <c r="F35" s="228"/>
      <c r="G35" s="228"/>
      <c r="H35" s="9"/>
      <c r="I35" s="118" t="str">
        <f>DBCS(MID($AH36,COLUMN(I35)-COLUMN($H35),1))</f>
        <v/>
      </c>
      <c r="J35" s="92" t="str">
        <f t="shared" ref="J35:AA35" si="5">DBCS(MID($AH36,COLUMN(J35)-COLUMN($H35),1))</f>
        <v/>
      </c>
      <c r="K35" s="92" t="str">
        <f t="shared" si="5"/>
        <v/>
      </c>
      <c r="L35" s="92" t="str">
        <f t="shared" si="5"/>
        <v/>
      </c>
      <c r="M35" s="92" t="str">
        <f t="shared" si="5"/>
        <v/>
      </c>
      <c r="N35" s="92" t="str">
        <f t="shared" si="5"/>
        <v/>
      </c>
      <c r="O35" s="92" t="str">
        <f t="shared" si="5"/>
        <v/>
      </c>
      <c r="P35" s="92" t="str">
        <f t="shared" si="5"/>
        <v/>
      </c>
      <c r="Q35" s="92" t="str">
        <f t="shared" si="5"/>
        <v/>
      </c>
      <c r="R35" s="92" t="str">
        <f t="shared" si="5"/>
        <v/>
      </c>
      <c r="S35" s="92" t="str">
        <f t="shared" si="5"/>
        <v/>
      </c>
      <c r="T35" s="92" t="str">
        <f t="shared" si="5"/>
        <v/>
      </c>
      <c r="U35" s="92" t="str">
        <f t="shared" si="5"/>
        <v/>
      </c>
      <c r="V35" s="92" t="str">
        <f t="shared" si="5"/>
        <v/>
      </c>
      <c r="W35" s="92" t="str">
        <f t="shared" si="5"/>
        <v/>
      </c>
      <c r="X35" s="92" t="str">
        <f t="shared" si="5"/>
        <v/>
      </c>
      <c r="Y35" s="92" t="str">
        <f t="shared" si="5"/>
        <v/>
      </c>
      <c r="Z35" s="92" t="str">
        <f t="shared" si="5"/>
        <v/>
      </c>
      <c r="AA35" s="93" t="str">
        <f t="shared" si="5"/>
        <v/>
      </c>
      <c r="AG35" s="104" t="s">
        <v>87</v>
      </c>
      <c r="AH35" s="130"/>
      <c r="AI35" s="2" t="str">
        <f>ASC(AH35)</f>
        <v/>
      </c>
    </row>
    <row r="36" spans="3:35" ht="18" customHeight="1" thickBot="1">
      <c r="C36" s="251"/>
      <c r="D36" s="8"/>
      <c r="E36" s="228" t="s">
        <v>17</v>
      </c>
      <c r="F36" s="228"/>
      <c r="G36" s="228"/>
      <c r="H36" s="9"/>
      <c r="I36" s="71" t="str">
        <f>DBCS(MID($AI37,1,1))</f>
        <v/>
      </c>
      <c r="J36" s="45" t="s">
        <v>84</v>
      </c>
      <c r="K36" s="91" t="str">
        <f>DBCS(MID($AI37,2,1))</f>
        <v/>
      </c>
      <c r="L36" s="93" t="str">
        <f>DBCS(MID($AI37,3,1))</f>
        <v/>
      </c>
      <c r="M36" s="45" t="s">
        <v>20</v>
      </c>
      <c r="N36" s="91" t="str">
        <f>DBCS(MID($AI37,4,1))</f>
        <v/>
      </c>
      <c r="O36" s="93" t="str">
        <f>DBCS(MID($AI37,5,1))</f>
        <v/>
      </c>
      <c r="P36" s="45" t="s">
        <v>21</v>
      </c>
      <c r="Q36" s="91" t="str">
        <f>DBCS(MID($AI37,6,1))</f>
        <v/>
      </c>
      <c r="R36" s="93" t="str">
        <f>DBCS(MID($AI37,7,1))</f>
        <v/>
      </c>
      <c r="S36" s="45" t="s">
        <v>22</v>
      </c>
      <c r="T36" s="45"/>
      <c r="U36" s="45"/>
      <c r="V36" s="45"/>
      <c r="W36" s="45"/>
      <c r="X36" s="45"/>
      <c r="Y36" s="45"/>
      <c r="Z36" s="45"/>
      <c r="AA36" s="45"/>
      <c r="AB36" s="44"/>
      <c r="AG36" s="104" t="s">
        <v>7</v>
      </c>
      <c r="AH36" s="132"/>
    </row>
    <row r="37" spans="3:35" ht="18" customHeight="1" thickBot="1">
      <c r="AG37" s="104" t="s">
        <v>17</v>
      </c>
      <c r="AH37" s="179"/>
      <c r="AI37" s="2" t="str">
        <f>IF(AH37="","",TEXT(AH37,"geemmdd"))</f>
        <v/>
      </c>
    </row>
    <row r="38" spans="3:35" ht="18" customHeight="1" thickBot="1">
      <c r="D38" s="252" t="s">
        <v>83</v>
      </c>
      <c r="E38" s="253"/>
      <c r="F38" s="253"/>
      <c r="G38" s="253"/>
      <c r="H38" s="254"/>
      <c r="I38" s="71" t="str">
        <f>DBCS(MID($AI39,1,1))</f>
        <v/>
      </c>
      <c r="J38" s="45" t="s">
        <v>84</v>
      </c>
      <c r="K38" s="91" t="str">
        <f>DBCS(MID($AI39,2,1))</f>
        <v/>
      </c>
      <c r="L38" s="93" t="str">
        <f>DBCS(MID($AI39,3,1))</f>
        <v/>
      </c>
      <c r="M38" s="45" t="s">
        <v>20</v>
      </c>
      <c r="N38" s="91" t="str">
        <f>DBCS(MID($AI39,4,1))</f>
        <v/>
      </c>
      <c r="O38" s="93" t="str">
        <f>DBCS(MID($AI39,5,1))</f>
        <v/>
      </c>
      <c r="P38" s="45" t="s">
        <v>21</v>
      </c>
      <c r="Q38" s="91" t="str">
        <f>DBCS(MID($AI39,6,1))</f>
        <v/>
      </c>
      <c r="R38" s="93" t="str">
        <f>DBCS(MID($AI39,7,1))</f>
        <v/>
      </c>
      <c r="S38" s="45" t="s">
        <v>22</v>
      </c>
      <c r="AG38" s="104"/>
    </row>
    <row r="39" spans="3:35" ht="18" customHeight="1" thickBot="1">
      <c r="D39" s="249" t="s">
        <v>148</v>
      </c>
      <c r="E39" s="239" t="s">
        <v>95</v>
      </c>
      <c r="F39" s="240"/>
      <c r="G39" s="240"/>
      <c r="H39" s="241"/>
      <c r="I39" s="91" t="str">
        <f>LEFT(AI41,1)</f>
        <v/>
      </c>
      <c r="J39" s="93" t="str">
        <f>RIGHT(AI41,1)</f>
        <v/>
      </c>
      <c r="K39" s="44" t="s">
        <v>84</v>
      </c>
      <c r="L39" s="91" t="str">
        <f>IF(LEN($AH42)&gt;=6,LEFT(RIGHT($AH42,6),1),"")</f>
        <v/>
      </c>
      <c r="M39" s="92" t="str">
        <f>IF(LEN($AH42)&gt;=5,LEFT(RIGHT($AH42,5),1),"")</f>
        <v/>
      </c>
      <c r="N39" s="92" t="str">
        <f>IF(LEN($AH42)&gt;=4,LEFT(RIGHT($AH42,4),1),"")</f>
        <v/>
      </c>
      <c r="O39" s="92" t="str">
        <f>IF(LEN($AH42)&gt;=3,LEFT(RIGHT($AH42,3),1),"")</f>
        <v/>
      </c>
      <c r="P39" s="92" t="str">
        <f>IF(LEN($AH42)&gt;=2,LEFT(RIGHT($AH42,2),1),"")</f>
        <v/>
      </c>
      <c r="Q39" s="93" t="str">
        <f>RIGHT($AH42,1)</f>
        <v/>
      </c>
      <c r="R39" s="44" t="s">
        <v>96</v>
      </c>
      <c r="S39" s="7"/>
      <c r="T39" s="68"/>
      <c r="U39" s="44"/>
      <c r="V39" s="44"/>
      <c r="W39" s="44"/>
      <c r="X39" s="44"/>
      <c r="Y39" s="44"/>
      <c r="Z39" s="44"/>
      <c r="AA39" s="44"/>
      <c r="AB39" s="44"/>
      <c r="AG39" s="104" t="s">
        <v>83</v>
      </c>
      <c r="AH39" s="179"/>
      <c r="AI39" s="2" t="str">
        <f>IF(AH39="","",TEXT(AH39,"geemmdd"))</f>
        <v/>
      </c>
    </row>
    <row r="40" spans="3:35" ht="18" customHeight="1" thickBot="1">
      <c r="D40" s="250"/>
      <c r="E40" s="225" t="s">
        <v>87</v>
      </c>
      <c r="F40" s="226"/>
      <c r="G40" s="226"/>
      <c r="H40" s="227"/>
      <c r="I40" s="290"/>
      <c r="J40" s="291"/>
      <c r="K40" s="291"/>
      <c r="L40" s="291"/>
      <c r="M40" s="291"/>
      <c r="N40" s="291"/>
      <c r="O40" s="291"/>
      <c r="P40" s="291"/>
      <c r="Q40" s="291"/>
      <c r="R40" s="291"/>
      <c r="S40" s="291"/>
      <c r="T40" s="291"/>
      <c r="U40" s="291"/>
      <c r="V40" s="291"/>
      <c r="W40" s="291"/>
      <c r="X40" s="291"/>
      <c r="Y40" s="291"/>
      <c r="Z40" s="291"/>
      <c r="AA40" s="292"/>
      <c r="AB40" s="224" t="s">
        <v>18</v>
      </c>
      <c r="AC40" s="224"/>
      <c r="AD40" s="224"/>
      <c r="AG40" s="104" t="s">
        <v>218</v>
      </c>
    </row>
    <row r="41" spans="3:35" ht="18" customHeight="1" thickBot="1">
      <c r="D41" s="250"/>
      <c r="E41" s="225" t="s">
        <v>97</v>
      </c>
      <c r="F41" s="226"/>
      <c r="G41" s="226"/>
      <c r="H41" s="227"/>
      <c r="I41" s="287"/>
      <c r="J41" s="288"/>
      <c r="K41" s="288"/>
      <c r="L41" s="288"/>
      <c r="M41" s="288"/>
      <c r="N41" s="288"/>
      <c r="O41" s="288"/>
      <c r="P41" s="288"/>
      <c r="Q41" s="288"/>
      <c r="R41" s="288"/>
      <c r="S41" s="288"/>
      <c r="T41" s="288"/>
      <c r="U41" s="288"/>
      <c r="V41" s="288"/>
      <c r="W41" s="288"/>
      <c r="X41" s="288"/>
      <c r="Y41" s="288"/>
      <c r="Z41" s="288"/>
      <c r="AA41" s="289"/>
      <c r="AC41" s="17" t="s">
        <v>112</v>
      </c>
      <c r="AG41" s="177" t="s">
        <v>28</v>
      </c>
      <c r="AH41" s="137"/>
      <c r="AI41" s="47" t="str">
        <f>IF(AH41="","",_xlfn.XLOOKUP(AH41,変更届第一面!$AT$1:$AT$65,変更届第一面!$AS$1:$AS$65))</f>
        <v/>
      </c>
    </row>
    <row r="42" spans="3:35" ht="18" customHeight="1" thickBot="1">
      <c r="D42" s="251"/>
      <c r="E42" s="225" t="s">
        <v>17</v>
      </c>
      <c r="F42" s="226"/>
      <c r="G42" s="226"/>
      <c r="H42" s="227"/>
      <c r="I42" s="71" t="str">
        <f>DBCS(MID($AI43,1,1))</f>
        <v/>
      </c>
      <c r="J42" s="45" t="s">
        <v>84</v>
      </c>
      <c r="K42" s="91" t="str">
        <f>DBCS(MID($AI43,2,1))</f>
        <v/>
      </c>
      <c r="L42" s="93" t="str">
        <f>DBCS(MID($AI43,3,1))</f>
        <v/>
      </c>
      <c r="M42" s="45" t="s">
        <v>20</v>
      </c>
      <c r="N42" s="91" t="str">
        <f>DBCS(MID($AI43,4,1))</f>
        <v/>
      </c>
      <c r="O42" s="93" t="str">
        <f>DBCS(MID($AI43,5,1))</f>
        <v/>
      </c>
      <c r="P42" s="45" t="s">
        <v>21</v>
      </c>
      <c r="Q42" s="91" t="str">
        <f>DBCS(MID($AI43,6,1))</f>
        <v/>
      </c>
      <c r="R42" s="93" t="str">
        <f>DBCS(MID($AI43,7,1))</f>
        <v/>
      </c>
      <c r="S42" s="44" t="s">
        <v>22</v>
      </c>
      <c r="T42" s="44"/>
      <c r="U42" s="44"/>
      <c r="V42" s="44"/>
      <c r="W42" s="44"/>
      <c r="X42" s="44"/>
      <c r="Y42" s="44"/>
      <c r="Z42" s="44"/>
      <c r="AA42" s="44"/>
      <c r="AB42" s="44"/>
      <c r="AG42" s="177" t="s">
        <v>220</v>
      </c>
      <c r="AH42" s="138"/>
    </row>
    <row r="43" spans="3:35" ht="18" customHeight="1">
      <c r="D43" s="52"/>
      <c r="E43" s="45"/>
      <c r="F43" s="45"/>
      <c r="G43" s="45"/>
      <c r="H43" s="45"/>
      <c r="I43" s="44"/>
      <c r="J43" s="44"/>
      <c r="K43" s="44"/>
      <c r="L43" s="44"/>
      <c r="M43" s="44"/>
      <c r="N43" s="44"/>
      <c r="O43" s="44"/>
      <c r="P43" s="44"/>
      <c r="Q43" s="44"/>
      <c r="R43" s="44"/>
      <c r="S43" s="44"/>
      <c r="T43" s="44"/>
      <c r="U43" s="44"/>
      <c r="V43" s="44"/>
      <c r="W43" s="44"/>
      <c r="X43" s="44"/>
      <c r="Y43" s="44"/>
      <c r="Z43" s="44"/>
      <c r="AA43" s="44"/>
      <c r="AB43" s="44"/>
      <c r="AG43" s="104" t="s">
        <v>17</v>
      </c>
      <c r="AH43" s="179"/>
      <c r="AI43" s="2" t="str">
        <f>IF(AH43="","",TEXT(AH43,"geemmdd"))</f>
        <v/>
      </c>
    </row>
    <row r="44" spans="3:35" ht="18" customHeight="1">
      <c r="D44" s="52"/>
      <c r="E44" s="45"/>
      <c r="F44" s="45"/>
      <c r="G44" s="45"/>
      <c r="H44" s="45"/>
      <c r="I44" s="44"/>
      <c r="J44" s="44"/>
      <c r="K44" s="44"/>
      <c r="L44" s="44"/>
      <c r="M44" s="44"/>
      <c r="N44" s="44"/>
      <c r="O44" s="44"/>
      <c r="P44" s="44"/>
      <c r="Q44" s="44"/>
      <c r="R44" s="44"/>
      <c r="S44" s="44"/>
      <c r="T44" s="44"/>
      <c r="U44" s="44"/>
      <c r="V44" s="44"/>
      <c r="W44" s="44"/>
      <c r="X44" s="44"/>
      <c r="Y44" s="44"/>
      <c r="Z44" s="44"/>
      <c r="AA44" s="44"/>
      <c r="AB44" s="44"/>
    </row>
    <row r="45" spans="3:35" ht="18" customHeight="1">
      <c r="D45" s="52"/>
      <c r="E45" s="45"/>
      <c r="F45" s="45"/>
      <c r="G45" s="45"/>
      <c r="H45" s="45"/>
      <c r="I45" s="44"/>
      <c r="J45" s="44"/>
      <c r="K45" s="44"/>
      <c r="L45" s="44"/>
      <c r="M45" s="44"/>
      <c r="N45" s="44"/>
      <c r="O45" s="44"/>
      <c r="P45" s="44"/>
      <c r="Q45" s="44"/>
      <c r="R45" s="44"/>
      <c r="S45" s="44"/>
      <c r="T45" s="44"/>
      <c r="U45" s="44"/>
      <c r="V45" s="44"/>
      <c r="W45" s="44"/>
      <c r="X45" s="44"/>
      <c r="Y45" s="44"/>
      <c r="Z45" s="44"/>
      <c r="AA45" s="44"/>
      <c r="AB45" s="44"/>
    </row>
    <row r="46" spans="3:35" ht="18" customHeight="1">
      <c r="D46" s="52"/>
      <c r="E46" s="45"/>
      <c r="F46" s="45"/>
      <c r="G46" s="45"/>
      <c r="H46" s="45"/>
      <c r="I46" s="44"/>
      <c r="J46" s="44"/>
      <c r="K46" s="44"/>
      <c r="L46" s="44"/>
      <c r="M46" s="44"/>
      <c r="N46" s="44"/>
      <c r="O46" s="44"/>
      <c r="P46" s="44"/>
      <c r="Q46" s="44"/>
      <c r="R46" s="44"/>
      <c r="S46" s="44"/>
      <c r="T46" s="44"/>
      <c r="U46" s="44"/>
      <c r="V46" s="44"/>
      <c r="W46" s="44"/>
      <c r="X46" s="44"/>
      <c r="Y46" s="44"/>
      <c r="Z46" s="44"/>
      <c r="AA46" s="44"/>
      <c r="AB46" s="44"/>
    </row>
    <row r="47" spans="3:35" ht="18" customHeight="1">
      <c r="D47" s="52"/>
      <c r="E47" s="45"/>
      <c r="F47" s="45"/>
      <c r="G47" s="45"/>
      <c r="H47" s="45"/>
      <c r="I47" s="44"/>
      <c r="J47" s="44"/>
      <c r="K47" s="44"/>
      <c r="L47" s="44"/>
      <c r="M47" s="44"/>
      <c r="N47" s="44"/>
      <c r="O47" s="44"/>
      <c r="P47" s="44"/>
      <c r="Q47" s="44"/>
      <c r="R47" s="44"/>
      <c r="S47" s="44"/>
      <c r="T47" s="44"/>
      <c r="U47" s="44"/>
      <c r="V47" s="44"/>
      <c r="W47" s="44"/>
      <c r="X47" s="44"/>
      <c r="Y47" s="44"/>
      <c r="Z47" s="44"/>
      <c r="AA47" s="44"/>
      <c r="AB47" s="44"/>
    </row>
    <row r="48" spans="3:35" ht="18" customHeight="1">
      <c r="D48" s="52"/>
      <c r="E48" s="45"/>
      <c r="F48" s="45"/>
      <c r="G48" s="45"/>
      <c r="H48" s="45"/>
      <c r="I48" s="44"/>
      <c r="J48" s="44"/>
      <c r="K48" s="44"/>
      <c r="L48" s="44"/>
      <c r="M48" s="44"/>
      <c r="N48" s="44"/>
      <c r="O48" s="44"/>
      <c r="P48" s="44"/>
      <c r="Q48" s="44"/>
      <c r="R48" s="44"/>
      <c r="S48" s="44"/>
      <c r="T48" s="44"/>
      <c r="U48" s="44"/>
      <c r="V48" s="44"/>
      <c r="W48" s="44"/>
      <c r="X48" s="44"/>
      <c r="Y48" s="44"/>
      <c r="Z48" s="44"/>
      <c r="AA48" s="44"/>
      <c r="AB48" s="44"/>
    </row>
    <row r="49" spans="4:28" ht="18" customHeight="1">
      <c r="D49" s="52"/>
      <c r="E49" s="45"/>
      <c r="F49" s="45"/>
      <c r="G49" s="45"/>
      <c r="H49" s="45"/>
      <c r="I49" s="44"/>
      <c r="J49" s="44"/>
      <c r="K49" s="44"/>
      <c r="L49" s="44"/>
      <c r="M49" s="44"/>
      <c r="N49" s="44"/>
      <c r="O49" s="44"/>
      <c r="P49" s="44"/>
      <c r="Q49" s="44"/>
      <c r="R49" s="44"/>
      <c r="S49" s="44"/>
      <c r="T49" s="44"/>
      <c r="U49" s="44"/>
      <c r="V49" s="44"/>
      <c r="W49" s="44"/>
      <c r="X49" s="44"/>
      <c r="Y49" s="44"/>
      <c r="Z49" s="44"/>
      <c r="AA49" s="44"/>
      <c r="AB49" s="44"/>
    </row>
  </sheetData>
  <mergeCells count="44">
    <mergeCell ref="I41:AA41"/>
    <mergeCell ref="D25:H25"/>
    <mergeCell ref="C33:C36"/>
    <mergeCell ref="C32:H32"/>
    <mergeCell ref="D26:D27"/>
    <mergeCell ref="I26:AA26"/>
    <mergeCell ref="AB40:AD40"/>
    <mergeCell ref="E41:H41"/>
    <mergeCell ref="E42:H42"/>
    <mergeCell ref="E26:H26"/>
    <mergeCell ref="AB26:AD26"/>
    <mergeCell ref="E27:H27"/>
    <mergeCell ref="E36:G36"/>
    <mergeCell ref="E39:H39"/>
    <mergeCell ref="E40:H40"/>
    <mergeCell ref="D38:H38"/>
    <mergeCell ref="D39:D42"/>
    <mergeCell ref="E33:G33"/>
    <mergeCell ref="E34:G34"/>
    <mergeCell ref="E35:G35"/>
    <mergeCell ref="I27:AA27"/>
    <mergeCell ref="I40:AA40"/>
    <mergeCell ref="C8:G9"/>
    <mergeCell ref="H8:AA9"/>
    <mergeCell ref="D16:H16"/>
    <mergeCell ref="J16:T16"/>
    <mergeCell ref="V16:Y16"/>
    <mergeCell ref="C15:H15"/>
    <mergeCell ref="C16:C23"/>
    <mergeCell ref="U18:Y18"/>
    <mergeCell ref="D23:H23"/>
    <mergeCell ref="D19:H19"/>
    <mergeCell ref="D20:D21"/>
    <mergeCell ref="E20:G21"/>
    <mergeCell ref="H20:H21"/>
    <mergeCell ref="E22:G22"/>
    <mergeCell ref="D17:H17"/>
    <mergeCell ref="E18:G18"/>
    <mergeCell ref="A1:AE1"/>
    <mergeCell ref="D4:G4"/>
    <mergeCell ref="K4:R4"/>
    <mergeCell ref="C7:G7"/>
    <mergeCell ref="I7:S7"/>
    <mergeCell ref="U7:X7"/>
  </mergeCells>
  <phoneticPr fontId="3"/>
  <conditionalFormatting sqref="AG33:AH34">
    <cfRule type="expression" dxfId="11" priority="4">
      <formula>$C$29=1</formula>
    </cfRule>
  </conditionalFormatting>
  <conditionalFormatting sqref="AG41:AH42">
    <cfRule type="expression" dxfId="10" priority="3">
      <formula>$C$29=1</formula>
    </cfRule>
  </conditionalFormatting>
  <conditionalFormatting sqref="AI33">
    <cfRule type="expression" dxfId="9" priority="2">
      <formula>$C$29=1</formula>
    </cfRule>
  </conditionalFormatting>
  <conditionalFormatting sqref="AI41">
    <cfRule type="expression" dxfId="8" priority="1">
      <formula>$C$29=1</formula>
    </cfRule>
  </conditionalFormatting>
  <hyperlinks>
    <hyperlink ref="AJ15" r:id="rId1" display="https://www.j-lis.go.jp/spd/code-address/jititai-code.html" xr:uid="{5120C548-6F9C-477D-A54D-B8C6FF304FD0}"/>
    <hyperlink ref="AJ16" r:id="rId2" xr:uid="{129E5688-44AC-4557-8C85-ABB77A0A14B0}"/>
  </hyperlinks>
  <printOptions horizontalCentered="1"/>
  <pageMargins left="0.39370078740157483" right="0.39370078740157483" top="0.59055118110236227" bottom="0.59055118110236227" header="0" footer="0.51181102362204722"/>
  <pageSetup paperSize="9" scale="96" orientation="portrait" blackAndWhite="1" horizontalDpi="300" verticalDpi="300" r:id="rId3"/>
  <headerFooter alignWithMargins="0">
    <oddHeader>&amp;R&amp;"Meiryo UI,標準"&amp;5近_R7版</oddHeader>
  </headerFooter>
  <drawing r:id="rId4"/>
  <legacyDrawing r:id="rId5"/>
  <extLst>
    <ext xmlns:x14="http://schemas.microsoft.com/office/spreadsheetml/2009/9/main" uri="{CCE6A557-97BC-4b89-ADB6-D9C93CAAB3DF}">
      <x14:dataValidations xmlns:xm="http://schemas.microsoft.com/office/excel/2006/main" count="3">
        <x14:dataValidation type="list" allowBlank="1" showInputMessage="1" showErrorMessage="1" xr:uid="{819474D1-C690-4205-B46A-3B79754CDB85}">
          <x14:formula1>
            <xm:f>変更届第一面!$AT$3:$AT$65</xm:f>
          </x14:formula1>
          <xm:sqref>AH41</xm:sqref>
        </x14:dataValidation>
        <x14:dataValidation type="list" allowBlank="1" showInputMessage="1" showErrorMessage="1" xr:uid="{5AFC9091-785A-43C7-B5B7-AEE16FBCA68E}">
          <x14:formula1>
            <xm:f>変更届第一面!$AP$29:$AP$31</xm:f>
          </x14:formula1>
          <xm:sqref>H7 U14 V32</xm:sqref>
        </x14:dataValidation>
        <x14:dataValidation type="list" allowBlank="1" showInputMessage="1" showErrorMessage="1" xr:uid="{25AD3F75-D13C-4469-A2CE-4C008C57DDB3}">
          <x14:formula1>
            <xm:f>変更届第一面!$AT$2:$AT$65</xm:f>
          </x14:formula1>
          <xm:sqref>AH33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51"/>
  <sheetViews>
    <sheetView zoomScaleNormal="100" zoomScaleSheetLayoutView="100" workbookViewId="0">
      <selection activeCell="AF3" sqref="AF3"/>
    </sheetView>
  </sheetViews>
  <sheetFormatPr defaultColWidth="3.375" defaultRowHeight="15.95" customHeight="1"/>
  <cols>
    <col min="1" max="1" width="4.625" style="2" customWidth="1"/>
    <col min="2" max="2" width="2.125" style="2" customWidth="1"/>
    <col min="3" max="30" width="2.875" style="2" customWidth="1"/>
    <col min="31" max="31" width="0.375" style="2" customWidth="1"/>
    <col min="32" max="32" width="9.5" style="2" customWidth="1"/>
    <col min="33" max="33" width="28.5" style="2" customWidth="1"/>
    <col min="34" max="37" width="2.875" style="2" customWidth="1"/>
    <col min="38" max="16384" width="3.375" style="2"/>
  </cols>
  <sheetData>
    <row r="1" spans="1:34" ht="15.95" customHeight="1" thickBot="1">
      <c r="A1" s="224" t="s">
        <v>33</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104"/>
    </row>
    <row r="2" spans="1:34" ht="15.95" customHeight="1" thickBot="1">
      <c r="AB2" s="3" t="s">
        <v>76</v>
      </c>
      <c r="AC2" s="4" t="s">
        <v>116</v>
      </c>
      <c r="AD2" s="5" t="s">
        <v>78</v>
      </c>
      <c r="AF2" s="104"/>
    </row>
    <row r="3" spans="1:34" ht="15.95" customHeight="1">
      <c r="AB3" s="44"/>
      <c r="AC3" s="44"/>
      <c r="AD3" s="44"/>
      <c r="AF3" s="209" t="s">
        <v>341</v>
      </c>
    </row>
    <row r="4" spans="1:34" ht="15.95" customHeight="1" thickBot="1">
      <c r="D4" s="248" t="s">
        <v>10</v>
      </c>
      <c r="E4" s="248"/>
      <c r="F4" s="248"/>
      <c r="G4" s="248"/>
      <c r="K4" s="224" t="s">
        <v>80</v>
      </c>
      <c r="L4" s="224"/>
      <c r="M4" s="224"/>
      <c r="N4" s="224"/>
      <c r="O4" s="224"/>
      <c r="P4" s="224"/>
      <c r="Q4" s="224"/>
      <c r="R4" s="224"/>
      <c r="AF4" s="104"/>
    </row>
    <row r="5" spans="1:34" ht="15.95" customHeight="1" thickBot="1">
      <c r="C5" s="16" t="s">
        <v>100</v>
      </c>
      <c r="D5" s="12"/>
      <c r="E5" s="12"/>
      <c r="F5" s="12"/>
      <c r="G5" s="12"/>
      <c r="H5" s="13"/>
      <c r="J5" s="91">
        <v>0</v>
      </c>
      <c r="K5" s="93">
        <v>0</v>
      </c>
      <c r="L5" s="44" t="s">
        <v>283</v>
      </c>
      <c r="M5" s="45" t="str">
        <f>変更届第一面!U24</f>
        <v/>
      </c>
      <c r="N5" s="45" t="s">
        <v>284</v>
      </c>
      <c r="O5" s="91" t="str">
        <f>変更届第一面!W24</f>
        <v/>
      </c>
      <c r="P5" s="92" t="str">
        <f>変更届第一面!X24</f>
        <v/>
      </c>
      <c r="Q5" s="92" t="str">
        <f>変更届第一面!Y24</f>
        <v/>
      </c>
      <c r="R5" s="92" t="str">
        <f>変更届第一面!Z24</f>
        <v/>
      </c>
      <c r="S5" s="92" t="str">
        <f>変更届第一面!AA24</f>
        <v/>
      </c>
      <c r="T5" s="93" t="str">
        <f>変更届第一面!AB24</f>
        <v/>
      </c>
      <c r="AF5" s="104"/>
    </row>
    <row r="6" spans="1:34" ht="15.75" customHeight="1" thickBot="1">
      <c r="A6" s="2" t="s">
        <v>0</v>
      </c>
      <c r="L6" s="45"/>
      <c r="M6" s="45"/>
      <c r="AF6" s="104"/>
    </row>
    <row r="7" spans="1:34" ht="15.75" customHeight="1" thickBot="1">
      <c r="A7" s="6" t="s">
        <v>105</v>
      </c>
      <c r="B7" s="15"/>
      <c r="C7" s="239" t="s">
        <v>31</v>
      </c>
      <c r="D7" s="240"/>
      <c r="E7" s="240"/>
      <c r="F7" s="240"/>
      <c r="G7" s="241"/>
      <c r="H7" s="161"/>
      <c r="I7" s="265" t="s">
        <v>32</v>
      </c>
      <c r="J7" s="266"/>
      <c r="K7" s="266"/>
      <c r="L7" s="266"/>
      <c r="M7" s="266"/>
      <c r="N7" s="266"/>
      <c r="O7" s="266"/>
      <c r="P7" s="266"/>
      <c r="Q7" s="266"/>
      <c r="R7" s="266"/>
      <c r="S7" s="266"/>
      <c r="T7" s="19" t="s">
        <v>100</v>
      </c>
      <c r="U7" s="267" t="s">
        <v>27</v>
      </c>
      <c r="V7" s="267"/>
      <c r="W7" s="267"/>
      <c r="X7" s="268"/>
      <c r="Y7" s="20"/>
      <c r="Z7" s="21"/>
      <c r="AA7" s="22"/>
      <c r="AB7" s="15"/>
      <c r="AC7" s="15"/>
      <c r="AD7" s="15"/>
      <c r="AE7" s="15"/>
      <c r="AF7" s="104"/>
    </row>
    <row r="8" spans="1:34" ht="15.75" customHeight="1">
      <c r="A8" s="15"/>
      <c r="B8" s="15"/>
      <c r="C8" s="269" t="s">
        <v>30</v>
      </c>
      <c r="D8" s="270"/>
      <c r="E8" s="270"/>
      <c r="F8" s="270"/>
      <c r="G8" s="271"/>
      <c r="H8" s="293"/>
      <c r="I8" s="294"/>
      <c r="J8" s="294"/>
      <c r="K8" s="294"/>
      <c r="L8" s="294"/>
      <c r="M8" s="294"/>
      <c r="N8" s="294"/>
      <c r="O8" s="294"/>
      <c r="P8" s="294"/>
      <c r="Q8" s="294"/>
      <c r="R8" s="294"/>
      <c r="S8" s="294"/>
      <c r="T8" s="294"/>
      <c r="U8" s="294"/>
      <c r="V8" s="294"/>
      <c r="W8" s="294"/>
      <c r="X8" s="294"/>
      <c r="Y8" s="294"/>
      <c r="Z8" s="294"/>
      <c r="AA8" s="295"/>
      <c r="AB8" s="15"/>
      <c r="AC8" s="15"/>
      <c r="AD8" s="15"/>
      <c r="AE8" s="15"/>
      <c r="AF8" s="104"/>
    </row>
    <row r="9" spans="1:34" ht="15.75" customHeight="1" thickBot="1">
      <c r="A9" s="15"/>
      <c r="B9" s="15"/>
      <c r="C9" s="272"/>
      <c r="D9" s="273"/>
      <c r="E9" s="273"/>
      <c r="F9" s="273"/>
      <c r="G9" s="274"/>
      <c r="H9" s="296"/>
      <c r="I9" s="297"/>
      <c r="J9" s="297"/>
      <c r="K9" s="297"/>
      <c r="L9" s="297"/>
      <c r="M9" s="297"/>
      <c r="N9" s="297"/>
      <c r="O9" s="297"/>
      <c r="P9" s="297"/>
      <c r="Q9" s="297"/>
      <c r="R9" s="297"/>
      <c r="S9" s="297"/>
      <c r="T9" s="297"/>
      <c r="U9" s="297"/>
      <c r="V9" s="297"/>
      <c r="W9" s="297"/>
      <c r="X9" s="297"/>
      <c r="Y9" s="297"/>
      <c r="Z9" s="297"/>
      <c r="AA9" s="298"/>
      <c r="AB9" s="15"/>
      <c r="AC9" s="15"/>
      <c r="AD9" s="15"/>
      <c r="AE9" s="15"/>
      <c r="AF9" s="104"/>
    </row>
    <row r="10" spans="1:34" ht="15.75" customHeight="1">
      <c r="A10" s="53"/>
      <c r="B10" s="53"/>
      <c r="C10" s="53"/>
      <c r="D10" s="53"/>
      <c r="E10" s="53"/>
      <c r="F10" s="53"/>
      <c r="G10" s="53"/>
      <c r="H10" s="53"/>
      <c r="I10" s="53"/>
      <c r="J10" s="53"/>
      <c r="K10" s="53"/>
      <c r="L10" s="54"/>
      <c r="M10" s="54"/>
      <c r="N10" s="53"/>
      <c r="O10" s="53"/>
      <c r="P10" s="53"/>
      <c r="Q10" s="53"/>
      <c r="R10" s="53"/>
      <c r="S10" s="53"/>
      <c r="T10" s="53"/>
      <c r="U10" s="53"/>
      <c r="V10" s="53"/>
      <c r="W10" s="53"/>
      <c r="X10" s="53"/>
      <c r="Y10" s="53"/>
      <c r="Z10" s="53"/>
      <c r="AA10" s="53"/>
      <c r="AB10" s="53"/>
      <c r="AC10" s="53"/>
      <c r="AD10" s="53"/>
      <c r="AE10" s="53"/>
      <c r="AF10" s="104"/>
    </row>
    <row r="11" spans="1:34" ht="15.75" customHeight="1">
      <c r="L11" s="45"/>
      <c r="M11" s="45"/>
      <c r="AF11" s="104"/>
    </row>
    <row r="12" spans="1:34" ht="15.75" customHeight="1">
      <c r="L12" s="45"/>
      <c r="M12" s="45"/>
      <c r="AF12" s="104"/>
    </row>
    <row r="13" spans="1:34" ht="15.75" customHeight="1">
      <c r="L13" s="45"/>
      <c r="M13" s="45"/>
      <c r="AF13" s="104"/>
    </row>
    <row r="14" spans="1:34" ht="15.95" customHeight="1">
      <c r="U14" s="45"/>
      <c r="AF14" s="104"/>
    </row>
    <row r="15" spans="1:34" ht="18" customHeight="1" thickBot="1">
      <c r="C15" s="50" t="s">
        <v>117</v>
      </c>
      <c r="D15" s="27"/>
      <c r="V15" s="45" t="s">
        <v>91</v>
      </c>
      <c r="AF15" s="104" t="s">
        <v>83</v>
      </c>
      <c r="AG15" s="179"/>
      <c r="AH15" s="2" t="str">
        <f>IF(AG15="","",TEXT(AG15,"geemmdd"))</f>
        <v/>
      </c>
    </row>
    <row r="16" spans="1:34" ht="18" customHeight="1" thickBot="1">
      <c r="A16" s="6" t="s">
        <v>118</v>
      </c>
      <c r="C16" s="252" t="s">
        <v>83</v>
      </c>
      <c r="D16" s="253"/>
      <c r="E16" s="253"/>
      <c r="F16" s="253"/>
      <c r="G16" s="253"/>
      <c r="H16" s="254"/>
      <c r="I16" s="71" t="str">
        <f>DBCS(MID($AI15,1,1))</f>
        <v/>
      </c>
      <c r="J16" s="45" t="s">
        <v>84</v>
      </c>
      <c r="K16" s="91" t="str">
        <f>DBCS(MID($AI15,2,1))</f>
        <v/>
      </c>
      <c r="L16" s="93" t="str">
        <f>DBCS(MID($AI15,3,1))</f>
        <v/>
      </c>
      <c r="M16" s="45" t="s">
        <v>20</v>
      </c>
      <c r="N16" s="91" t="str">
        <f>DBCS(MID($AI15,4,1))</f>
        <v/>
      </c>
      <c r="O16" s="93" t="str">
        <f>DBCS(MID($AI15,5,1))</f>
        <v/>
      </c>
      <c r="P16" s="45" t="s">
        <v>21</v>
      </c>
      <c r="Q16" s="91" t="str">
        <f>DBCS(MID($AI15,6,1))</f>
        <v/>
      </c>
      <c r="R16" s="93" t="str">
        <f>DBCS(MID($AI15,7,1))</f>
        <v/>
      </c>
      <c r="S16" s="45" t="s">
        <v>22</v>
      </c>
      <c r="V16" s="161"/>
      <c r="W16" s="2" t="s">
        <v>93</v>
      </c>
      <c r="AF16" s="104" t="s">
        <v>218</v>
      </c>
    </row>
    <row r="17" spans="1:34" ht="18" customHeight="1" thickBot="1">
      <c r="C17" s="249" t="s">
        <v>147</v>
      </c>
      <c r="D17" s="23"/>
      <c r="E17" s="259" t="s">
        <v>95</v>
      </c>
      <c r="F17" s="259"/>
      <c r="G17" s="259"/>
      <c r="H17" s="24"/>
      <c r="I17" s="91" t="str">
        <f>LEFT(AI17,1)</f>
        <v/>
      </c>
      <c r="J17" s="93" t="str">
        <f>RIGHT(AI17,1)</f>
        <v/>
      </c>
      <c r="K17" s="44" t="s">
        <v>84</v>
      </c>
      <c r="L17" s="91" t="str">
        <f>IF(LEN($AH17)&gt;=6,LEFT(RIGHT($AH17,6),1),"")</f>
        <v/>
      </c>
      <c r="M17" s="92" t="str">
        <f>IF(LEN($AH17)&gt;=5,LEFT(RIGHT($AH17,5),1),"")</f>
        <v/>
      </c>
      <c r="N17" s="92" t="str">
        <f>IF(LEN($AH17)&gt;=4,LEFT(RIGHT($AH17,4),1),"")</f>
        <v/>
      </c>
      <c r="O17" s="92" t="str">
        <f>IF(LEN($AH17)&gt;=3,LEFT(RIGHT($AH17,3),1),"")</f>
        <v/>
      </c>
      <c r="P17" s="92" t="str">
        <f>IF(LEN($AH17)&gt;=2,LEFT(RIGHT($AH17,2),1),"")</f>
        <v/>
      </c>
      <c r="Q17" s="93" t="str">
        <f>RIGHT($AH17,1)</f>
        <v/>
      </c>
      <c r="R17" s="44" t="s">
        <v>96</v>
      </c>
      <c r="S17" s="7"/>
      <c r="T17" s="69"/>
      <c r="U17" s="70"/>
      <c r="V17" s="70"/>
      <c r="W17" s="55" t="s">
        <v>94</v>
      </c>
      <c r="X17" s="70"/>
      <c r="Y17" s="70"/>
      <c r="Z17" s="70"/>
      <c r="AA17" s="70"/>
      <c r="AB17" s="44"/>
      <c r="AC17" s="44"/>
      <c r="AD17" s="44"/>
      <c r="AF17" s="177" t="s">
        <v>28</v>
      </c>
      <c r="AG17" s="137"/>
      <c r="AH17" s="47" t="str">
        <f>IF(AG17="","",_xlfn.XLOOKUP(AG17,変更届第一面!$AT$1:$AT$65,変更届第一面!$AS$1:$AS$65))</f>
        <v/>
      </c>
    </row>
    <row r="18" spans="1:34" ht="18" customHeight="1" thickBot="1">
      <c r="C18" s="250"/>
      <c r="D18" s="8"/>
      <c r="E18" s="228" t="s">
        <v>87</v>
      </c>
      <c r="F18" s="228"/>
      <c r="G18" s="228"/>
      <c r="H18" s="9"/>
      <c r="I18" s="118" t="str">
        <f t="shared" ref="I18:AA18" si="0">DBCS(MID($AH19,COLUMN(I18)-COLUMN($H18),1))</f>
        <v/>
      </c>
      <c r="J18" s="92" t="str">
        <f t="shared" si="0"/>
        <v/>
      </c>
      <c r="K18" s="92" t="str">
        <f t="shared" si="0"/>
        <v/>
      </c>
      <c r="L18" s="92" t="str">
        <f t="shared" si="0"/>
        <v/>
      </c>
      <c r="M18" s="92" t="str">
        <f t="shared" si="0"/>
        <v/>
      </c>
      <c r="N18" s="92" t="str">
        <f t="shared" si="0"/>
        <v/>
      </c>
      <c r="O18" s="92" t="str">
        <f t="shared" si="0"/>
        <v/>
      </c>
      <c r="P18" s="92" t="str">
        <f t="shared" si="0"/>
        <v/>
      </c>
      <c r="Q18" s="92" t="str">
        <f t="shared" si="0"/>
        <v/>
      </c>
      <c r="R18" s="92" t="str">
        <f t="shared" si="0"/>
        <v/>
      </c>
      <c r="S18" s="92" t="str">
        <f t="shared" si="0"/>
        <v/>
      </c>
      <c r="T18" s="134" t="str">
        <f t="shared" si="0"/>
        <v/>
      </c>
      <c r="U18" s="134" t="str">
        <f t="shared" si="0"/>
        <v/>
      </c>
      <c r="V18" s="134" t="str">
        <f t="shared" si="0"/>
        <v/>
      </c>
      <c r="W18" s="134" t="str">
        <f t="shared" si="0"/>
        <v/>
      </c>
      <c r="X18" s="134" t="str">
        <f t="shared" si="0"/>
        <v/>
      </c>
      <c r="Y18" s="134" t="str">
        <f t="shared" si="0"/>
        <v/>
      </c>
      <c r="Z18" s="134" t="str">
        <f t="shared" si="0"/>
        <v/>
      </c>
      <c r="AA18" s="135" t="str">
        <f t="shared" si="0"/>
        <v/>
      </c>
      <c r="AF18" s="177" t="s">
        <v>220</v>
      </c>
      <c r="AG18" s="138"/>
    </row>
    <row r="19" spans="1:34" ht="18" customHeight="1" thickBot="1">
      <c r="C19" s="250"/>
      <c r="D19" s="8"/>
      <c r="E19" s="228" t="s">
        <v>7</v>
      </c>
      <c r="F19" s="228"/>
      <c r="G19" s="228"/>
      <c r="H19" s="9"/>
      <c r="I19" s="118" t="str">
        <f t="shared" ref="I19:AA19" si="1">DBCS(MID($AG20,COLUMN(I19)-COLUMN($H19),1))</f>
        <v/>
      </c>
      <c r="J19" s="92" t="str">
        <f t="shared" si="1"/>
        <v/>
      </c>
      <c r="K19" s="92" t="str">
        <f t="shared" si="1"/>
        <v/>
      </c>
      <c r="L19" s="92" t="str">
        <f t="shared" si="1"/>
        <v/>
      </c>
      <c r="M19" s="92" t="str">
        <f t="shared" si="1"/>
        <v/>
      </c>
      <c r="N19" s="92" t="str">
        <f t="shared" si="1"/>
        <v/>
      </c>
      <c r="O19" s="92" t="str">
        <f t="shared" si="1"/>
        <v/>
      </c>
      <c r="P19" s="92" t="str">
        <f t="shared" si="1"/>
        <v/>
      </c>
      <c r="Q19" s="92" t="str">
        <f t="shared" si="1"/>
        <v/>
      </c>
      <c r="R19" s="92" t="str">
        <f t="shared" si="1"/>
        <v/>
      </c>
      <c r="S19" s="92" t="str">
        <f t="shared" si="1"/>
        <v/>
      </c>
      <c r="T19" s="92" t="str">
        <f t="shared" si="1"/>
        <v/>
      </c>
      <c r="U19" s="92" t="str">
        <f t="shared" si="1"/>
        <v/>
      </c>
      <c r="V19" s="92" t="str">
        <f t="shared" si="1"/>
        <v/>
      </c>
      <c r="W19" s="92" t="str">
        <f t="shared" si="1"/>
        <v/>
      </c>
      <c r="X19" s="92" t="str">
        <f t="shared" si="1"/>
        <v/>
      </c>
      <c r="Y19" s="92" t="str">
        <f t="shared" si="1"/>
        <v/>
      </c>
      <c r="Z19" s="92" t="str">
        <f t="shared" si="1"/>
        <v/>
      </c>
      <c r="AA19" s="93" t="str">
        <f t="shared" si="1"/>
        <v/>
      </c>
      <c r="AF19" s="104" t="s">
        <v>87</v>
      </c>
      <c r="AG19" s="130"/>
      <c r="AH19" s="2" t="str">
        <f>ASC(AG19)</f>
        <v/>
      </c>
    </row>
    <row r="20" spans="1:34" ht="18" customHeight="1" thickBot="1">
      <c r="C20" s="251"/>
      <c r="D20" s="8"/>
      <c r="E20" s="228" t="s">
        <v>17</v>
      </c>
      <c r="F20" s="228"/>
      <c r="G20" s="228"/>
      <c r="H20" s="9"/>
      <c r="I20" s="65"/>
      <c r="J20" s="66"/>
      <c r="K20" s="299" t="str">
        <f>IF(AG21="","　　年　　　月　　　日",AG21)</f>
        <v>　　年　　　月　　　日</v>
      </c>
      <c r="L20" s="300"/>
      <c r="M20" s="300"/>
      <c r="N20" s="300"/>
      <c r="O20" s="300"/>
      <c r="P20" s="300"/>
      <c r="Q20" s="300"/>
      <c r="R20" s="300"/>
      <c r="S20" s="66"/>
      <c r="T20" s="66"/>
      <c r="U20" s="66"/>
      <c r="V20" s="66"/>
      <c r="W20" s="66"/>
      <c r="X20" s="66"/>
      <c r="Y20" s="66"/>
      <c r="Z20" s="66"/>
      <c r="AA20" s="67"/>
      <c r="AB20" s="44"/>
      <c r="AF20" s="104" t="s">
        <v>7</v>
      </c>
      <c r="AG20" s="132"/>
    </row>
    <row r="21" spans="1:34" ht="18" customHeight="1" thickBot="1">
      <c r="AF21" s="104" t="s">
        <v>17</v>
      </c>
      <c r="AG21" s="179"/>
      <c r="AH21" s="2" t="str">
        <f>IF(AG21="","",TEXT(AG21,"geemmdd"))</f>
        <v/>
      </c>
    </row>
    <row r="22" spans="1:34" ht="18" customHeight="1" thickBot="1">
      <c r="D22" s="252" t="s">
        <v>83</v>
      </c>
      <c r="E22" s="253"/>
      <c r="F22" s="253"/>
      <c r="G22" s="253"/>
      <c r="H22" s="254"/>
      <c r="I22" s="6"/>
      <c r="J22" s="45" t="s">
        <v>96</v>
      </c>
      <c r="K22" s="3"/>
      <c r="L22" s="5"/>
      <c r="M22" s="45" t="s">
        <v>34</v>
      </c>
      <c r="N22" s="3"/>
      <c r="O22" s="5"/>
      <c r="P22" s="45" t="s">
        <v>85</v>
      </c>
      <c r="Q22" s="3"/>
      <c r="R22" s="5"/>
      <c r="S22" s="45" t="s">
        <v>22</v>
      </c>
      <c r="AF22" s="104"/>
    </row>
    <row r="23" spans="1:34" ht="18" customHeight="1" thickBot="1">
      <c r="D23" s="249" t="s">
        <v>149</v>
      </c>
      <c r="E23" s="239" t="s">
        <v>95</v>
      </c>
      <c r="F23" s="240"/>
      <c r="G23" s="240"/>
      <c r="H23" s="241"/>
      <c r="I23" s="14"/>
      <c r="J23" s="26"/>
      <c r="K23" s="44" t="s">
        <v>96</v>
      </c>
      <c r="L23" s="14"/>
      <c r="M23" s="56"/>
      <c r="N23" s="56"/>
      <c r="O23" s="56"/>
      <c r="P23" s="56"/>
      <c r="Q23" s="26"/>
      <c r="R23" s="44" t="s">
        <v>96</v>
      </c>
      <c r="S23" s="7"/>
      <c r="T23" s="68"/>
      <c r="U23" s="44"/>
      <c r="V23" s="44"/>
      <c r="W23" s="44"/>
      <c r="X23" s="44"/>
      <c r="Y23" s="44"/>
      <c r="Z23" s="44"/>
      <c r="AA23" s="44"/>
      <c r="AB23" s="44"/>
      <c r="AF23" s="104" t="s">
        <v>83</v>
      </c>
      <c r="AG23" s="179"/>
      <c r="AH23" s="2" t="str">
        <f>IF(AG23="","",TEXT(AG23,"geemmdd"))</f>
        <v/>
      </c>
    </row>
    <row r="24" spans="1:34" ht="18" customHeight="1" thickBot="1">
      <c r="D24" s="250"/>
      <c r="E24" s="225" t="s">
        <v>87</v>
      </c>
      <c r="F24" s="226"/>
      <c r="G24" s="226"/>
      <c r="H24" s="227"/>
      <c r="I24" s="301"/>
      <c r="J24" s="302"/>
      <c r="K24" s="302"/>
      <c r="L24" s="302"/>
      <c r="M24" s="302"/>
      <c r="N24" s="302"/>
      <c r="O24" s="302"/>
      <c r="P24" s="302"/>
      <c r="Q24" s="302"/>
      <c r="R24" s="302"/>
      <c r="S24" s="302"/>
      <c r="T24" s="302"/>
      <c r="U24" s="302"/>
      <c r="V24" s="302"/>
      <c r="W24" s="302"/>
      <c r="X24" s="302"/>
      <c r="Y24" s="302"/>
      <c r="Z24" s="302"/>
      <c r="AA24" s="303"/>
      <c r="AB24" s="224" t="s">
        <v>18</v>
      </c>
      <c r="AC24" s="224"/>
      <c r="AD24" s="224"/>
      <c r="AF24" s="104" t="s">
        <v>218</v>
      </c>
    </row>
    <row r="25" spans="1:34" ht="18" customHeight="1" thickBot="1">
      <c r="D25" s="251"/>
      <c r="E25" s="225" t="s">
        <v>97</v>
      </c>
      <c r="F25" s="226"/>
      <c r="G25" s="226"/>
      <c r="H25" s="227"/>
      <c r="I25" s="304"/>
      <c r="J25" s="305"/>
      <c r="K25" s="305"/>
      <c r="L25" s="305"/>
      <c r="M25" s="305"/>
      <c r="N25" s="305"/>
      <c r="O25" s="305"/>
      <c r="P25" s="305"/>
      <c r="Q25" s="305"/>
      <c r="R25" s="305"/>
      <c r="S25" s="305"/>
      <c r="T25" s="305"/>
      <c r="U25" s="305"/>
      <c r="V25" s="305"/>
      <c r="W25" s="305"/>
      <c r="X25" s="305"/>
      <c r="Y25" s="305"/>
      <c r="Z25" s="305"/>
      <c r="AA25" s="306"/>
      <c r="AC25" s="17" t="s">
        <v>112</v>
      </c>
      <c r="AF25" s="177" t="s">
        <v>28</v>
      </c>
      <c r="AG25" s="137"/>
      <c r="AH25" s="47" t="str">
        <f>IF(AG25="","",_xlfn.XLOOKUP(AG25,変更届第一面!$AT$1:$AT$65,変更届第一面!$AS$1:$AS$65))</f>
        <v/>
      </c>
    </row>
    <row r="26" spans="1:34" ht="18" customHeight="1">
      <c r="D26" s="52"/>
      <c r="E26" s="45"/>
      <c r="F26" s="45"/>
      <c r="G26" s="45"/>
      <c r="H26" s="45"/>
      <c r="I26" s="44"/>
      <c r="J26" s="44"/>
      <c r="K26" s="44"/>
      <c r="L26" s="44"/>
      <c r="M26" s="44"/>
      <c r="N26" s="44"/>
      <c r="O26" s="44"/>
      <c r="P26" s="44"/>
      <c r="Q26" s="44"/>
      <c r="R26" s="44"/>
      <c r="S26" s="44"/>
      <c r="T26" s="44"/>
      <c r="U26" s="44"/>
      <c r="V26" s="44"/>
      <c r="W26" s="44"/>
      <c r="X26" s="44"/>
      <c r="Y26" s="44"/>
      <c r="Z26" s="44"/>
      <c r="AA26" s="44"/>
      <c r="AC26" s="18"/>
      <c r="AF26" s="177" t="s">
        <v>220</v>
      </c>
      <c r="AG26" s="138"/>
    </row>
    <row r="27" spans="1:34" ht="18" customHeight="1">
      <c r="D27" s="52"/>
      <c r="E27" s="45"/>
      <c r="F27" s="45"/>
      <c r="G27" s="45"/>
      <c r="H27" s="45"/>
      <c r="I27" s="44"/>
      <c r="J27" s="44"/>
      <c r="K27" s="44"/>
      <c r="L27" s="44"/>
      <c r="M27" s="44"/>
      <c r="N27" s="44"/>
      <c r="O27" s="44"/>
      <c r="P27" s="44"/>
      <c r="Q27" s="44"/>
      <c r="R27" s="44"/>
      <c r="S27" s="44"/>
      <c r="T27" s="44"/>
      <c r="U27" s="44"/>
      <c r="V27" s="44"/>
      <c r="W27" s="44"/>
      <c r="X27" s="44"/>
      <c r="Y27" s="44"/>
      <c r="Z27" s="44"/>
      <c r="AA27" s="44"/>
      <c r="AC27" s="18"/>
      <c r="AF27" s="104" t="s">
        <v>17</v>
      </c>
      <c r="AG27" s="179"/>
      <c r="AH27" s="2" t="str">
        <f>IF(AG27="","",TEXT(AG27,"geemmdd"))</f>
        <v/>
      </c>
    </row>
    <row r="28" spans="1:34" ht="18" customHeight="1">
      <c r="D28" s="52"/>
      <c r="F28" s="48"/>
      <c r="G28" s="48"/>
      <c r="H28" s="48"/>
      <c r="J28" s="44"/>
      <c r="K28" s="44"/>
      <c r="L28" s="44"/>
      <c r="M28" s="44"/>
      <c r="N28" s="44"/>
      <c r="O28" s="44"/>
      <c r="P28" s="44"/>
      <c r="Q28" s="44"/>
      <c r="R28" s="44"/>
      <c r="S28" s="44"/>
      <c r="T28" s="44"/>
      <c r="U28" s="44"/>
      <c r="V28" s="44"/>
      <c r="W28" s="44"/>
      <c r="X28" s="44"/>
      <c r="Y28" s="44"/>
      <c r="Z28" s="44"/>
      <c r="AA28" s="44"/>
      <c r="AB28" s="44"/>
      <c r="AF28" s="104"/>
    </row>
    <row r="29" spans="1:34" ht="18" customHeight="1">
      <c r="AF29" s="104"/>
    </row>
    <row r="30" spans="1:34" ht="18" customHeight="1" thickBot="1">
      <c r="C30" s="50"/>
      <c r="N30" s="15"/>
      <c r="O30" s="15"/>
      <c r="V30" s="45" t="s">
        <v>91</v>
      </c>
      <c r="AF30" s="104" t="s">
        <v>83</v>
      </c>
      <c r="AG30" s="179"/>
      <c r="AH30" s="2" t="str">
        <f>IF(AG30="","",TEXT(AG30,"geemmdd"))</f>
        <v/>
      </c>
    </row>
    <row r="31" spans="1:34" ht="18" customHeight="1" thickBot="1">
      <c r="A31" s="6" t="s">
        <v>119</v>
      </c>
      <c r="C31" s="252" t="s">
        <v>83</v>
      </c>
      <c r="D31" s="253"/>
      <c r="E31" s="253"/>
      <c r="F31" s="253"/>
      <c r="G31" s="253"/>
      <c r="H31" s="254"/>
      <c r="I31" s="71" t="str">
        <f>DBCS(MID($AI30,1,1))</f>
        <v/>
      </c>
      <c r="J31" s="45" t="s">
        <v>84</v>
      </c>
      <c r="K31" s="91" t="str">
        <f>DBCS(MID($AI30,2,1))</f>
        <v/>
      </c>
      <c r="L31" s="93" t="str">
        <f>DBCS(MID($AI30,3,1))</f>
        <v/>
      </c>
      <c r="M31" s="45" t="s">
        <v>20</v>
      </c>
      <c r="N31" s="91" t="str">
        <f>DBCS(MID($AI30,4,1))</f>
        <v/>
      </c>
      <c r="O31" s="93" t="str">
        <f>DBCS(MID($AI30,5,1))</f>
        <v/>
      </c>
      <c r="P31" s="45" t="s">
        <v>21</v>
      </c>
      <c r="Q31" s="91" t="str">
        <f>DBCS(MID($AI30,6,1))</f>
        <v/>
      </c>
      <c r="R31" s="93" t="str">
        <f>DBCS(MID($AI30,7,1))</f>
        <v/>
      </c>
      <c r="S31" s="45" t="s">
        <v>22</v>
      </c>
      <c r="V31" s="161"/>
      <c r="W31" s="2" t="s">
        <v>93</v>
      </c>
      <c r="AF31" s="104" t="s">
        <v>218</v>
      </c>
    </row>
    <row r="32" spans="1:34" ht="18" customHeight="1" thickBot="1">
      <c r="C32" s="249" t="s">
        <v>147</v>
      </c>
      <c r="D32" s="23"/>
      <c r="E32" s="259" t="s">
        <v>95</v>
      </c>
      <c r="F32" s="259"/>
      <c r="G32" s="259"/>
      <c r="H32" s="24"/>
      <c r="I32" s="91" t="str">
        <f>LEFT(AI32,1)</f>
        <v/>
      </c>
      <c r="J32" s="93" t="str">
        <f>RIGHT(AI32,1)</f>
        <v/>
      </c>
      <c r="K32" s="44" t="s">
        <v>84</v>
      </c>
      <c r="L32" s="91" t="str">
        <f>IF(LEN($AH32)&gt;=6,LEFT(RIGHT($AH32,6),1),"")</f>
        <v/>
      </c>
      <c r="M32" s="92" t="str">
        <f>IF(LEN($AH32)&gt;=5,LEFT(RIGHT($AH32,5),1),"")</f>
        <v/>
      </c>
      <c r="N32" s="92" t="str">
        <f>IF(LEN($AH32)&gt;=4,LEFT(RIGHT($AH32,4),1),"")</f>
        <v/>
      </c>
      <c r="O32" s="92" t="str">
        <f>IF(LEN($AH32)&gt;=3,LEFT(RIGHT($AH32,3),1),"")</f>
        <v/>
      </c>
      <c r="P32" s="92" t="str">
        <f>IF(LEN($AH32)&gt;=2,LEFT(RIGHT($AH32,2),1),"")</f>
        <v/>
      </c>
      <c r="Q32" s="93" t="str">
        <f>RIGHT($AH32,1)</f>
        <v/>
      </c>
      <c r="R32" s="44" t="s">
        <v>84</v>
      </c>
      <c r="S32" s="7"/>
      <c r="T32" s="69"/>
      <c r="U32" s="70"/>
      <c r="V32" s="70"/>
      <c r="W32" s="55" t="s">
        <v>94</v>
      </c>
      <c r="X32" s="70"/>
      <c r="Y32" s="70"/>
      <c r="Z32" s="70"/>
      <c r="AA32" s="70"/>
      <c r="AB32" s="44"/>
      <c r="AC32" s="44"/>
      <c r="AD32" s="44"/>
      <c r="AF32" s="177" t="s">
        <v>28</v>
      </c>
      <c r="AG32" s="137"/>
      <c r="AH32" s="47" t="str">
        <f>IF(AG32="","",_xlfn.XLOOKUP(AG32,変更届第一面!$AT$1:$AT$65,変更届第一面!$AS$1:$AS$65))</f>
        <v/>
      </c>
    </row>
    <row r="33" spans="3:34" ht="18" customHeight="1" thickBot="1">
      <c r="C33" s="250"/>
      <c r="D33" s="8"/>
      <c r="E33" s="228" t="s">
        <v>87</v>
      </c>
      <c r="F33" s="228"/>
      <c r="G33" s="228"/>
      <c r="H33" s="9"/>
      <c r="I33" s="118" t="str">
        <f t="shared" ref="I33:AA33" si="2">DBCS(MID($AH34,COLUMN(I33)-COLUMN($H33),1))</f>
        <v/>
      </c>
      <c r="J33" s="92" t="str">
        <f t="shared" si="2"/>
        <v/>
      </c>
      <c r="K33" s="92" t="str">
        <f t="shared" si="2"/>
        <v/>
      </c>
      <c r="L33" s="92" t="str">
        <f t="shared" si="2"/>
        <v/>
      </c>
      <c r="M33" s="92" t="str">
        <f t="shared" si="2"/>
        <v/>
      </c>
      <c r="N33" s="92" t="str">
        <f t="shared" si="2"/>
        <v/>
      </c>
      <c r="O33" s="92" t="str">
        <f t="shared" si="2"/>
        <v/>
      </c>
      <c r="P33" s="92" t="str">
        <f t="shared" si="2"/>
        <v/>
      </c>
      <c r="Q33" s="92" t="str">
        <f t="shared" si="2"/>
        <v/>
      </c>
      <c r="R33" s="92" t="str">
        <f t="shared" si="2"/>
        <v/>
      </c>
      <c r="S33" s="92" t="str">
        <f t="shared" si="2"/>
        <v/>
      </c>
      <c r="T33" s="134" t="str">
        <f t="shared" si="2"/>
        <v/>
      </c>
      <c r="U33" s="134" t="str">
        <f t="shared" si="2"/>
        <v/>
      </c>
      <c r="V33" s="134" t="str">
        <f t="shared" si="2"/>
        <v/>
      </c>
      <c r="W33" s="134" t="str">
        <f t="shared" si="2"/>
        <v/>
      </c>
      <c r="X33" s="134" t="str">
        <f t="shared" si="2"/>
        <v/>
      </c>
      <c r="Y33" s="134" t="str">
        <f t="shared" si="2"/>
        <v/>
      </c>
      <c r="Z33" s="134" t="str">
        <f t="shared" si="2"/>
        <v/>
      </c>
      <c r="AA33" s="135" t="str">
        <f t="shared" si="2"/>
        <v/>
      </c>
      <c r="AF33" s="177" t="s">
        <v>220</v>
      </c>
      <c r="AG33" s="138"/>
    </row>
    <row r="34" spans="3:34" ht="18" customHeight="1" thickBot="1">
      <c r="C34" s="250"/>
      <c r="D34" s="8"/>
      <c r="E34" s="228" t="s">
        <v>7</v>
      </c>
      <c r="F34" s="228"/>
      <c r="G34" s="228"/>
      <c r="H34" s="9"/>
      <c r="I34" s="118" t="str">
        <f t="shared" ref="I34:AA34" si="3">DBCS(MID($AG35,COLUMN(I34)-COLUMN($H34),1))</f>
        <v/>
      </c>
      <c r="J34" s="92" t="str">
        <f t="shared" si="3"/>
        <v/>
      </c>
      <c r="K34" s="92" t="str">
        <f t="shared" si="3"/>
        <v/>
      </c>
      <c r="L34" s="92" t="str">
        <f t="shared" si="3"/>
        <v/>
      </c>
      <c r="M34" s="92" t="str">
        <f t="shared" si="3"/>
        <v/>
      </c>
      <c r="N34" s="92" t="str">
        <f t="shared" si="3"/>
        <v/>
      </c>
      <c r="O34" s="92" t="str">
        <f t="shared" si="3"/>
        <v/>
      </c>
      <c r="P34" s="92" t="str">
        <f t="shared" si="3"/>
        <v/>
      </c>
      <c r="Q34" s="92" t="str">
        <f t="shared" si="3"/>
        <v/>
      </c>
      <c r="R34" s="92" t="str">
        <f t="shared" si="3"/>
        <v/>
      </c>
      <c r="S34" s="92" t="str">
        <f t="shared" si="3"/>
        <v/>
      </c>
      <c r="T34" s="92" t="str">
        <f t="shared" si="3"/>
        <v/>
      </c>
      <c r="U34" s="92" t="str">
        <f t="shared" si="3"/>
        <v/>
      </c>
      <c r="V34" s="92" t="str">
        <f t="shared" si="3"/>
        <v/>
      </c>
      <c r="W34" s="92" t="str">
        <f t="shared" si="3"/>
        <v/>
      </c>
      <c r="X34" s="92" t="str">
        <f t="shared" si="3"/>
        <v/>
      </c>
      <c r="Y34" s="92" t="str">
        <f t="shared" si="3"/>
        <v/>
      </c>
      <c r="Z34" s="92" t="str">
        <f t="shared" si="3"/>
        <v/>
      </c>
      <c r="AA34" s="93" t="str">
        <f t="shared" si="3"/>
        <v/>
      </c>
      <c r="AF34" s="104" t="s">
        <v>87</v>
      </c>
      <c r="AG34" s="130"/>
      <c r="AH34" s="2" t="str">
        <f>ASC(AG34)</f>
        <v/>
      </c>
    </row>
    <row r="35" spans="3:34" ht="18" customHeight="1" thickBot="1">
      <c r="C35" s="251"/>
      <c r="D35" s="8"/>
      <c r="E35" s="228" t="s">
        <v>17</v>
      </c>
      <c r="F35" s="228"/>
      <c r="G35" s="228"/>
      <c r="H35" s="9"/>
      <c r="I35" s="65"/>
      <c r="J35" s="66"/>
      <c r="K35" s="299" t="str">
        <f>IF(AG36="","　　年　　　月　　　日","")</f>
        <v>　　年　　　月　　　日</v>
      </c>
      <c r="L35" s="300"/>
      <c r="M35" s="300"/>
      <c r="N35" s="300"/>
      <c r="O35" s="300"/>
      <c r="P35" s="300"/>
      <c r="Q35" s="300"/>
      <c r="R35" s="300"/>
      <c r="S35" s="66"/>
      <c r="T35" s="66"/>
      <c r="U35" s="66"/>
      <c r="V35" s="66"/>
      <c r="W35" s="66"/>
      <c r="X35" s="66"/>
      <c r="Y35" s="66"/>
      <c r="Z35" s="66"/>
      <c r="AA35" s="67"/>
      <c r="AB35" s="44"/>
      <c r="AF35" s="104" t="s">
        <v>7</v>
      </c>
      <c r="AG35" s="132"/>
    </row>
    <row r="36" spans="3:34" ht="18" customHeight="1" thickBot="1">
      <c r="AF36" s="104" t="s">
        <v>17</v>
      </c>
      <c r="AG36" s="179"/>
      <c r="AH36" s="2" t="str">
        <f>IF(AG36="","",TEXT(AG36,"geemmdd"))</f>
        <v/>
      </c>
    </row>
    <row r="37" spans="3:34" ht="18" customHeight="1" thickBot="1">
      <c r="D37" s="252" t="s">
        <v>83</v>
      </c>
      <c r="E37" s="253"/>
      <c r="F37" s="253"/>
      <c r="G37" s="253"/>
      <c r="H37" s="254"/>
      <c r="I37" s="6"/>
      <c r="J37" s="45" t="s">
        <v>84</v>
      </c>
      <c r="K37" s="3"/>
      <c r="L37" s="5"/>
      <c r="M37" s="45" t="s">
        <v>34</v>
      </c>
      <c r="N37" s="3"/>
      <c r="O37" s="5"/>
      <c r="P37" s="45" t="s">
        <v>85</v>
      </c>
      <c r="Q37" s="3"/>
      <c r="R37" s="5"/>
      <c r="S37" s="45" t="s">
        <v>22</v>
      </c>
      <c r="AF37" s="104"/>
    </row>
    <row r="38" spans="3:34" ht="18" customHeight="1" thickBot="1">
      <c r="D38" s="249" t="s">
        <v>149</v>
      </c>
      <c r="E38" s="239" t="s">
        <v>95</v>
      </c>
      <c r="F38" s="240"/>
      <c r="G38" s="240"/>
      <c r="H38" s="241"/>
      <c r="I38" s="14"/>
      <c r="J38" s="26"/>
      <c r="K38" s="44" t="s">
        <v>84</v>
      </c>
      <c r="L38" s="14"/>
      <c r="M38" s="56"/>
      <c r="N38" s="56"/>
      <c r="O38" s="56"/>
      <c r="P38" s="56"/>
      <c r="Q38" s="26"/>
      <c r="R38" s="44" t="s">
        <v>96</v>
      </c>
      <c r="S38" s="7"/>
      <c r="T38" s="68"/>
      <c r="U38" s="44"/>
      <c r="V38" s="44"/>
      <c r="W38" s="44"/>
      <c r="X38" s="44"/>
      <c r="Y38" s="44"/>
      <c r="Z38" s="44"/>
      <c r="AA38" s="44"/>
      <c r="AB38" s="44"/>
      <c r="AF38" s="104" t="s">
        <v>83</v>
      </c>
      <c r="AG38" s="179"/>
      <c r="AH38" s="2" t="str">
        <f>IF(AG38="","",TEXT(AG38,"geemmdd"))</f>
        <v/>
      </c>
    </row>
    <row r="39" spans="3:34" ht="18" customHeight="1" thickBot="1">
      <c r="D39" s="250"/>
      <c r="E39" s="225" t="s">
        <v>87</v>
      </c>
      <c r="F39" s="226"/>
      <c r="G39" s="226"/>
      <c r="H39" s="227"/>
      <c r="I39" s="301"/>
      <c r="J39" s="302"/>
      <c r="K39" s="302"/>
      <c r="L39" s="302"/>
      <c r="M39" s="302"/>
      <c r="N39" s="302"/>
      <c r="O39" s="302"/>
      <c r="P39" s="302"/>
      <c r="Q39" s="302"/>
      <c r="R39" s="302"/>
      <c r="S39" s="302"/>
      <c r="T39" s="302"/>
      <c r="U39" s="302"/>
      <c r="V39" s="302"/>
      <c r="W39" s="302"/>
      <c r="X39" s="302"/>
      <c r="Y39" s="302"/>
      <c r="Z39" s="302"/>
      <c r="AA39" s="303"/>
      <c r="AB39" s="224" t="s">
        <v>18</v>
      </c>
      <c r="AC39" s="224"/>
      <c r="AD39" s="224"/>
      <c r="AF39" s="104" t="s">
        <v>218</v>
      </c>
    </row>
    <row r="40" spans="3:34" ht="18" customHeight="1" thickBot="1">
      <c r="D40" s="251"/>
      <c r="E40" s="225" t="s">
        <v>97</v>
      </c>
      <c r="F40" s="226"/>
      <c r="G40" s="226"/>
      <c r="H40" s="227"/>
      <c r="I40" s="304"/>
      <c r="J40" s="305"/>
      <c r="K40" s="305"/>
      <c r="L40" s="305"/>
      <c r="M40" s="305"/>
      <c r="N40" s="305"/>
      <c r="O40" s="305"/>
      <c r="P40" s="305"/>
      <c r="Q40" s="305"/>
      <c r="R40" s="305"/>
      <c r="S40" s="305"/>
      <c r="T40" s="305"/>
      <c r="U40" s="305"/>
      <c r="V40" s="305"/>
      <c r="W40" s="305"/>
      <c r="X40" s="305"/>
      <c r="Y40" s="305"/>
      <c r="Z40" s="305"/>
      <c r="AA40" s="306"/>
      <c r="AC40" s="17" t="s">
        <v>112</v>
      </c>
      <c r="AF40" s="177" t="s">
        <v>28</v>
      </c>
      <c r="AG40" s="137"/>
      <c r="AH40" s="47" t="str">
        <f>IF(AG40="","",_xlfn.XLOOKUP(AG40,変更届第一面!$AT$1:$AT$65,変更届第一面!$AS$1:$AS$65))</f>
        <v/>
      </c>
    </row>
    <row r="41" spans="3:34" ht="18" customHeight="1">
      <c r="D41" s="52"/>
      <c r="E41" s="45"/>
      <c r="F41" s="45"/>
      <c r="G41" s="45"/>
      <c r="H41" s="45"/>
      <c r="I41" s="44"/>
      <c r="J41" s="44"/>
      <c r="K41" s="44"/>
      <c r="L41" s="44"/>
      <c r="M41" s="44"/>
      <c r="N41" s="44"/>
      <c r="O41" s="44"/>
      <c r="P41" s="44"/>
      <c r="Q41" s="44"/>
      <c r="R41" s="44"/>
      <c r="S41" s="44"/>
      <c r="T41" s="44"/>
      <c r="U41" s="44"/>
      <c r="V41" s="44"/>
      <c r="W41" s="44"/>
      <c r="X41" s="44"/>
      <c r="Y41" s="44"/>
      <c r="Z41" s="44"/>
      <c r="AA41" s="44"/>
      <c r="AC41" s="18"/>
      <c r="AF41" s="177" t="s">
        <v>220</v>
      </c>
      <c r="AG41" s="138"/>
    </row>
    <row r="42" spans="3:34" ht="18" customHeight="1">
      <c r="D42" s="52"/>
      <c r="E42" s="45"/>
      <c r="F42" s="45"/>
      <c r="G42" s="45"/>
      <c r="H42" s="45"/>
      <c r="I42" s="44"/>
      <c r="J42" s="44"/>
      <c r="K42" s="44"/>
      <c r="L42" s="44"/>
      <c r="M42" s="44"/>
      <c r="N42" s="44"/>
      <c r="O42" s="44"/>
      <c r="P42" s="44"/>
      <c r="Q42" s="44"/>
      <c r="R42" s="44"/>
      <c r="S42" s="44"/>
      <c r="T42" s="44"/>
      <c r="U42" s="44"/>
      <c r="V42" s="44"/>
      <c r="W42" s="44"/>
      <c r="X42" s="44"/>
      <c r="Y42" s="44"/>
      <c r="Z42" s="44"/>
      <c r="AA42" s="44"/>
      <c r="AC42" s="18"/>
      <c r="AF42" s="104"/>
      <c r="AG42" s="178"/>
    </row>
    <row r="43" spans="3:34" ht="18" customHeight="1">
      <c r="D43" s="52"/>
      <c r="E43" s="45"/>
      <c r="F43" s="45"/>
      <c r="G43" s="45"/>
      <c r="H43" s="45"/>
      <c r="I43" s="44"/>
      <c r="J43" s="44"/>
      <c r="K43" s="44"/>
      <c r="L43" s="44"/>
      <c r="M43" s="44"/>
      <c r="N43" s="44"/>
      <c r="O43" s="44"/>
      <c r="P43" s="44"/>
      <c r="Q43" s="44"/>
      <c r="R43" s="44"/>
      <c r="S43" s="44"/>
      <c r="T43" s="44"/>
      <c r="U43" s="44"/>
      <c r="V43" s="44"/>
      <c r="W43" s="44"/>
      <c r="X43" s="44"/>
      <c r="Y43" s="44"/>
      <c r="Z43" s="44"/>
      <c r="AA43" s="44"/>
      <c r="AC43" s="18"/>
    </row>
    <row r="44" spans="3:34" ht="18" customHeight="1">
      <c r="D44" s="52"/>
      <c r="E44" s="45"/>
      <c r="F44" s="45"/>
      <c r="G44" s="45"/>
      <c r="H44" s="45"/>
      <c r="I44" s="44"/>
      <c r="J44" s="44"/>
      <c r="K44" s="44"/>
      <c r="L44" s="44"/>
      <c r="M44" s="44"/>
      <c r="N44" s="44"/>
      <c r="O44" s="44"/>
      <c r="P44" s="44"/>
      <c r="Q44" s="44"/>
      <c r="R44" s="44"/>
      <c r="S44" s="44"/>
      <c r="T44" s="44"/>
      <c r="U44" s="44"/>
      <c r="V44" s="44"/>
      <c r="W44" s="44"/>
      <c r="X44" s="44"/>
      <c r="Y44" s="44"/>
      <c r="Z44" s="44"/>
      <c r="AA44" s="44"/>
      <c r="AC44" s="18"/>
    </row>
    <row r="45" spans="3:34" ht="18" customHeight="1">
      <c r="D45" s="52"/>
      <c r="E45" s="45"/>
      <c r="F45" s="45"/>
      <c r="G45" s="45"/>
      <c r="H45" s="45"/>
      <c r="I45" s="44"/>
      <c r="J45" s="44"/>
      <c r="K45" s="44"/>
      <c r="L45" s="44"/>
      <c r="M45" s="44"/>
      <c r="N45" s="44"/>
      <c r="O45" s="44"/>
      <c r="P45" s="44"/>
      <c r="Q45" s="44"/>
      <c r="R45" s="44"/>
      <c r="S45" s="44"/>
      <c r="T45" s="44"/>
      <c r="U45" s="44"/>
      <c r="V45" s="44"/>
      <c r="W45" s="44"/>
      <c r="X45" s="44"/>
      <c r="Y45" s="44"/>
      <c r="Z45" s="44"/>
      <c r="AA45" s="44"/>
      <c r="AC45" s="18"/>
    </row>
    <row r="46" spans="3:34" ht="18" customHeight="1">
      <c r="D46" s="52"/>
      <c r="E46" s="45"/>
      <c r="F46" s="45"/>
      <c r="G46" s="45"/>
      <c r="H46" s="45"/>
      <c r="I46" s="44"/>
      <c r="J46" s="44"/>
      <c r="K46" s="44"/>
      <c r="L46" s="44"/>
      <c r="M46" s="44"/>
      <c r="N46" s="44"/>
      <c r="O46" s="44"/>
      <c r="P46" s="44"/>
      <c r="Q46" s="44"/>
      <c r="R46" s="44"/>
      <c r="S46" s="44"/>
      <c r="T46" s="44"/>
      <c r="U46" s="44"/>
      <c r="V46" s="44"/>
      <c r="W46" s="44"/>
      <c r="X46" s="44"/>
      <c r="Y46" s="44"/>
      <c r="Z46" s="44"/>
      <c r="AA46" s="44"/>
      <c r="AC46" s="18"/>
    </row>
    <row r="47" spans="3:34" ht="18" customHeight="1">
      <c r="D47" s="52"/>
      <c r="E47" s="45"/>
      <c r="F47" s="45"/>
      <c r="G47" s="45"/>
      <c r="H47" s="45"/>
      <c r="I47" s="44"/>
      <c r="J47" s="44"/>
      <c r="K47" s="44"/>
      <c r="L47" s="44"/>
      <c r="M47" s="44"/>
      <c r="N47" s="44"/>
      <c r="O47" s="44"/>
      <c r="P47" s="44"/>
      <c r="Q47" s="44"/>
      <c r="R47" s="44"/>
      <c r="S47" s="44"/>
      <c r="T47" s="44"/>
      <c r="U47" s="44"/>
      <c r="V47" s="44"/>
      <c r="W47" s="44"/>
      <c r="X47" s="44"/>
      <c r="Y47" s="44"/>
      <c r="Z47" s="44"/>
      <c r="AA47" s="44"/>
      <c r="AC47" s="18"/>
    </row>
    <row r="48" spans="3:34" ht="18" customHeight="1">
      <c r="D48" s="52"/>
      <c r="E48" s="45"/>
      <c r="F48" s="45"/>
      <c r="G48" s="45"/>
      <c r="H48" s="45"/>
      <c r="I48" s="44"/>
      <c r="J48" s="44"/>
      <c r="K48" s="44"/>
      <c r="L48" s="44"/>
      <c r="M48" s="44"/>
      <c r="N48" s="44"/>
      <c r="O48" s="44"/>
      <c r="P48" s="44"/>
      <c r="Q48" s="44"/>
      <c r="R48" s="44"/>
      <c r="S48" s="44"/>
      <c r="T48" s="44"/>
      <c r="U48" s="44"/>
      <c r="V48" s="44"/>
      <c r="W48" s="44"/>
      <c r="X48" s="44"/>
      <c r="Y48" s="44"/>
      <c r="Z48" s="44"/>
      <c r="AA48" s="44"/>
      <c r="AC48" s="18"/>
    </row>
    <row r="49" spans="4:29" ht="18" customHeight="1">
      <c r="D49" s="52"/>
      <c r="E49" s="45"/>
      <c r="F49" s="45"/>
      <c r="G49" s="45"/>
      <c r="H49" s="45"/>
      <c r="I49" s="44"/>
      <c r="J49" s="44"/>
      <c r="K49" s="44"/>
      <c r="L49" s="44"/>
      <c r="M49" s="44"/>
      <c r="N49" s="44"/>
      <c r="O49" s="44"/>
      <c r="P49" s="44"/>
      <c r="Q49" s="44"/>
      <c r="R49" s="44"/>
      <c r="S49" s="44"/>
      <c r="T49" s="44"/>
      <c r="U49" s="44"/>
      <c r="V49" s="44"/>
      <c r="W49" s="44"/>
      <c r="X49" s="44"/>
      <c r="Y49" s="44"/>
      <c r="Z49" s="44"/>
      <c r="AA49" s="44"/>
      <c r="AC49" s="18"/>
    </row>
    <row r="50" spans="4:29" ht="18" customHeight="1">
      <c r="D50" s="52"/>
      <c r="E50" s="45"/>
      <c r="F50" s="45"/>
      <c r="G50" s="45"/>
      <c r="H50" s="45"/>
      <c r="I50" s="44"/>
      <c r="J50" s="44"/>
      <c r="K50" s="44"/>
      <c r="L50" s="44"/>
      <c r="M50" s="44"/>
      <c r="N50" s="44"/>
      <c r="O50" s="44"/>
      <c r="P50" s="44"/>
      <c r="Q50" s="44"/>
      <c r="R50" s="44"/>
      <c r="S50" s="44"/>
      <c r="T50" s="44"/>
      <c r="U50" s="44"/>
      <c r="V50" s="44"/>
      <c r="W50" s="44"/>
      <c r="X50" s="44"/>
      <c r="Y50" s="44"/>
      <c r="Z50" s="44"/>
      <c r="AA50" s="44"/>
      <c r="AC50" s="18"/>
    </row>
    <row r="51" spans="4:29" ht="18" customHeight="1">
      <c r="D51" s="52"/>
      <c r="E51" s="45"/>
      <c r="F51" s="45"/>
      <c r="G51" s="45"/>
      <c r="H51" s="45"/>
      <c r="I51" s="44"/>
      <c r="J51" s="44"/>
      <c r="K51" s="44"/>
      <c r="L51" s="44"/>
      <c r="M51" s="44"/>
      <c r="N51" s="44"/>
      <c r="O51" s="44"/>
      <c r="P51" s="44"/>
      <c r="Q51" s="44"/>
      <c r="R51" s="44"/>
      <c r="S51" s="44"/>
      <c r="T51" s="44"/>
      <c r="U51" s="44"/>
      <c r="V51" s="44"/>
      <c r="W51" s="44"/>
      <c r="X51" s="44"/>
      <c r="Y51" s="44"/>
      <c r="Z51" s="44"/>
      <c r="AA51" s="44"/>
      <c r="AC51" s="18"/>
    </row>
  </sheetData>
  <mergeCells count="38">
    <mergeCell ref="E38:H38"/>
    <mergeCell ref="E39:H39"/>
    <mergeCell ref="AB39:AD39"/>
    <mergeCell ref="E40:H40"/>
    <mergeCell ref="D38:D40"/>
    <mergeCell ref="I39:AA39"/>
    <mergeCell ref="I40:AA40"/>
    <mergeCell ref="D37:H37"/>
    <mergeCell ref="E32:G32"/>
    <mergeCell ref="E33:G33"/>
    <mergeCell ref="E34:G34"/>
    <mergeCell ref="E35:G35"/>
    <mergeCell ref="C31:H31"/>
    <mergeCell ref="C32:C35"/>
    <mergeCell ref="E23:H23"/>
    <mergeCell ref="E24:H24"/>
    <mergeCell ref="AB24:AD24"/>
    <mergeCell ref="E25:H25"/>
    <mergeCell ref="D23:D25"/>
    <mergeCell ref="I24:AA24"/>
    <mergeCell ref="I25:AA25"/>
    <mergeCell ref="K35:R35"/>
    <mergeCell ref="D22:H22"/>
    <mergeCell ref="C8:G9"/>
    <mergeCell ref="H8:AA9"/>
    <mergeCell ref="E17:G17"/>
    <mergeCell ref="E18:G18"/>
    <mergeCell ref="E19:G19"/>
    <mergeCell ref="E20:G20"/>
    <mergeCell ref="C17:C20"/>
    <mergeCell ref="C16:H16"/>
    <mergeCell ref="K20:R20"/>
    <mergeCell ref="A1:AE1"/>
    <mergeCell ref="D4:G4"/>
    <mergeCell ref="K4:R4"/>
    <mergeCell ref="C7:G7"/>
    <mergeCell ref="I7:S7"/>
    <mergeCell ref="U7:X7"/>
  </mergeCells>
  <phoneticPr fontId="3"/>
  <conditionalFormatting sqref="AF17:AG18">
    <cfRule type="expression" dxfId="7" priority="8">
      <formula>$C$29=1</formula>
    </cfRule>
  </conditionalFormatting>
  <conditionalFormatting sqref="AF25:AG26">
    <cfRule type="expression" dxfId="6" priority="7">
      <formula>$C$29=1</formula>
    </cfRule>
  </conditionalFormatting>
  <conditionalFormatting sqref="AF32:AG33">
    <cfRule type="expression" dxfId="5" priority="4">
      <formula>$C$29=1</formula>
    </cfRule>
  </conditionalFormatting>
  <conditionalFormatting sqref="AF40:AG41">
    <cfRule type="expression" dxfId="4" priority="3">
      <formula>$C$29=1</formula>
    </cfRule>
  </conditionalFormatting>
  <conditionalFormatting sqref="AH17">
    <cfRule type="expression" dxfId="3" priority="6">
      <formula>$C$29=1</formula>
    </cfRule>
  </conditionalFormatting>
  <conditionalFormatting sqref="AH25">
    <cfRule type="expression" dxfId="2" priority="5">
      <formula>$C$29=1</formula>
    </cfRule>
  </conditionalFormatting>
  <conditionalFormatting sqref="AH32">
    <cfRule type="expression" dxfId="1" priority="2">
      <formula>$C$29=1</formula>
    </cfRule>
  </conditionalFormatting>
  <conditionalFormatting sqref="AH40">
    <cfRule type="expression" dxfId="0" priority="1">
      <formula>$C$29=1</formula>
    </cfRule>
  </conditionalFormatting>
  <printOptions horizontalCentered="1"/>
  <pageMargins left="0.39370078740157483" right="0.39370078740157483" top="0.59055118110236227" bottom="0.59055118110236227" header="0" footer="0.51181102362204722"/>
  <pageSetup paperSize="9" scale="96" orientation="portrait" blackAndWhite="1" horizontalDpi="300" verticalDpi="300" r:id="rId1"/>
  <headerFooter alignWithMargins="0">
    <oddHeader>&amp;R&amp;"Meiryo UI,標準"&amp;5近_R7版</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BA47D30-6D68-4E87-977E-B632453F532D}">
          <x14:formula1>
            <xm:f>変更届第一面!$AT$3:$AT$65</xm:f>
          </x14:formula1>
          <xm:sqref>AG17 AG25 AG32 AG40</xm:sqref>
        </x14:dataValidation>
        <x14:dataValidation type="list" allowBlank="1" showInputMessage="1" showErrorMessage="1" xr:uid="{6BC4F975-06BF-4CD0-A8A4-0CEDE52F57B8}">
          <x14:formula1>
            <xm:f>変更届第一面!$AP$29:$AP$31</xm:f>
          </x14:formula1>
          <xm:sqref>H7 V16 V31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AF294-BE62-4A00-A2D0-0993B29C9A47}">
  <dimension ref="A1:O31"/>
  <sheetViews>
    <sheetView zoomScaleNormal="100" zoomScaleSheetLayoutView="100" workbookViewId="0">
      <selection activeCell="O31" sqref="O31"/>
    </sheetView>
  </sheetViews>
  <sheetFormatPr defaultColWidth="9" defaultRowHeight="20.100000000000001" customHeight="1"/>
  <cols>
    <col min="1" max="1" width="3.625" style="27" customWidth="1"/>
    <col min="2" max="2" width="1.625" style="27" customWidth="1"/>
    <col min="3" max="3" width="8.625" style="27" customWidth="1"/>
    <col min="4" max="4" width="1.625" style="27" customWidth="1"/>
    <col min="5" max="6" width="3.625" style="27" customWidth="1"/>
    <col min="7" max="7" width="17.625" style="27" customWidth="1"/>
    <col min="8" max="8" width="14.625" style="27" customWidth="1"/>
    <col min="9" max="9" width="1.625" style="27" customWidth="1"/>
    <col min="10" max="10" width="8.625" style="27" customWidth="1"/>
    <col min="11" max="11" width="1.625" style="27" customWidth="1"/>
    <col min="12" max="12" width="17.625" style="27" customWidth="1"/>
    <col min="13" max="14" width="3.625" style="27" customWidth="1"/>
    <col min="15" max="16384" width="9" style="27"/>
  </cols>
  <sheetData>
    <row r="1" spans="1:15" ht="20.100000000000001" customHeight="1">
      <c r="A1" s="350" t="s">
        <v>45</v>
      </c>
      <c r="B1" s="350"/>
      <c r="C1" s="350"/>
      <c r="D1" s="350"/>
      <c r="E1" s="350"/>
      <c r="F1" s="350"/>
      <c r="G1" s="350"/>
      <c r="H1" s="350"/>
      <c r="I1" s="350"/>
      <c r="J1" s="350"/>
      <c r="K1" s="350"/>
      <c r="L1" s="350"/>
      <c r="M1" s="350"/>
      <c r="N1" s="350"/>
    </row>
    <row r="2" spans="1:15" ht="24.95" customHeight="1">
      <c r="B2" s="351" t="s">
        <v>167</v>
      </c>
      <c r="C2" s="351"/>
      <c r="D2" s="351"/>
      <c r="E2" s="351"/>
      <c r="F2" s="351"/>
      <c r="G2" s="351"/>
      <c r="H2" s="351"/>
      <c r="I2" s="351"/>
      <c r="J2" s="351"/>
      <c r="K2" s="351"/>
      <c r="L2" s="351"/>
      <c r="M2" s="351"/>
    </row>
    <row r="3" spans="1:15" ht="24.95" customHeight="1">
      <c r="B3" s="352" t="s">
        <v>168</v>
      </c>
      <c r="C3" s="352"/>
      <c r="D3" s="352"/>
      <c r="E3" s="352"/>
      <c r="F3" s="352"/>
      <c r="G3" s="352"/>
      <c r="H3" s="352"/>
      <c r="I3" s="352"/>
      <c r="J3" s="352"/>
      <c r="K3" s="352"/>
      <c r="L3" s="352"/>
      <c r="M3" s="352"/>
      <c r="O3" s="209" t="s">
        <v>341</v>
      </c>
    </row>
    <row r="4" spans="1:15" ht="15" customHeight="1">
      <c r="B4" s="332"/>
      <c r="C4" s="353" t="s">
        <v>43</v>
      </c>
      <c r="D4" s="335"/>
      <c r="E4" s="355"/>
      <c r="F4" s="356"/>
      <c r="G4" s="356"/>
      <c r="H4" s="356"/>
      <c r="I4" s="356"/>
      <c r="J4" s="356"/>
      <c r="K4" s="356"/>
      <c r="L4" s="356"/>
      <c r="M4" s="357"/>
    </row>
    <row r="5" spans="1:15" ht="35.1" customHeight="1">
      <c r="B5" s="334"/>
      <c r="C5" s="354"/>
      <c r="D5" s="337"/>
      <c r="E5" s="358"/>
      <c r="F5" s="359"/>
      <c r="G5" s="359"/>
      <c r="H5" s="359"/>
      <c r="I5" s="359"/>
      <c r="J5" s="359"/>
      <c r="K5" s="359"/>
      <c r="L5" s="359"/>
      <c r="M5" s="360"/>
    </row>
    <row r="6" spans="1:15" ht="50.1" customHeight="1">
      <c r="B6" s="30"/>
      <c r="C6" s="29" t="s">
        <v>42</v>
      </c>
      <c r="D6" s="28"/>
      <c r="E6" s="321"/>
      <c r="F6" s="322"/>
      <c r="G6" s="322"/>
      <c r="H6" s="323"/>
      <c r="I6" s="30"/>
      <c r="J6" s="29" t="s">
        <v>19</v>
      </c>
      <c r="K6" s="28"/>
      <c r="L6" s="330"/>
      <c r="M6" s="331"/>
    </row>
    <row r="7" spans="1:15" ht="30" customHeight="1">
      <c r="B7" s="332"/>
      <c r="C7" s="335" t="s">
        <v>41</v>
      </c>
      <c r="D7" s="338"/>
      <c r="E7" s="341" t="s">
        <v>165</v>
      </c>
      <c r="F7" s="342"/>
      <c r="G7" s="343"/>
      <c r="H7" s="341" t="s">
        <v>40</v>
      </c>
      <c r="I7" s="342"/>
      <c r="J7" s="342"/>
      <c r="K7" s="342"/>
      <c r="L7" s="342"/>
      <c r="M7" s="343"/>
    </row>
    <row r="8" spans="1:15" ht="24.95" customHeight="1">
      <c r="B8" s="333"/>
      <c r="C8" s="336"/>
      <c r="D8" s="339"/>
      <c r="E8" s="75" t="s">
        <v>39</v>
      </c>
      <c r="F8" s="307" t="s">
        <v>37</v>
      </c>
      <c r="G8" s="308"/>
      <c r="H8" s="324"/>
      <c r="I8" s="325"/>
      <c r="J8" s="325"/>
      <c r="K8" s="325"/>
      <c r="L8" s="325"/>
      <c r="M8" s="326"/>
    </row>
    <row r="9" spans="1:15" ht="24.95" customHeight="1">
      <c r="B9" s="333"/>
      <c r="C9" s="336"/>
      <c r="D9" s="339"/>
      <c r="E9" s="76" t="s">
        <v>38</v>
      </c>
      <c r="F9" s="315" t="s">
        <v>37</v>
      </c>
      <c r="G9" s="316"/>
      <c r="H9" s="327"/>
      <c r="I9" s="328"/>
      <c r="J9" s="328"/>
      <c r="K9" s="328"/>
      <c r="L9" s="328"/>
      <c r="M9" s="329"/>
    </row>
    <row r="10" spans="1:15" ht="24.95" customHeight="1">
      <c r="B10" s="333"/>
      <c r="C10" s="336"/>
      <c r="D10" s="339"/>
      <c r="E10" s="75" t="s">
        <v>39</v>
      </c>
      <c r="F10" s="307" t="s">
        <v>37</v>
      </c>
      <c r="G10" s="308"/>
      <c r="H10" s="309"/>
      <c r="I10" s="310"/>
      <c r="J10" s="310"/>
      <c r="K10" s="310"/>
      <c r="L10" s="310"/>
      <c r="M10" s="311"/>
    </row>
    <row r="11" spans="1:15" ht="24.95" customHeight="1">
      <c r="B11" s="333"/>
      <c r="C11" s="336"/>
      <c r="D11" s="339"/>
      <c r="E11" s="76" t="s">
        <v>38</v>
      </c>
      <c r="F11" s="315" t="s">
        <v>37</v>
      </c>
      <c r="G11" s="316"/>
      <c r="H11" s="312"/>
      <c r="I11" s="313"/>
      <c r="J11" s="313"/>
      <c r="K11" s="313"/>
      <c r="L11" s="313"/>
      <c r="M11" s="314"/>
    </row>
    <row r="12" spans="1:15" ht="24.95" customHeight="1">
      <c r="B12" s="333"/>
      <c r="C12" s="336"/>
      <c r="D12" s="339"/>
      <c r="E12" s="75" t="s">
        <v>39</v>
      </c>
      <c r="F12" s="307" t="s">
        <v>37</v>
      </c>
      <c r="G12" s="308"/>
      <c r="H12" s="344"/>
      <c r="I12" s="345"/>
      <c r="J12" s="345"/>
      <c r="K12" s="345"/>
      <c r="L12" s="345"/>
      <c r="M12" s="346"/>
    </row>
    <row r="13" spans="1:15" ht="24.95" customHeight="1">
      <c r="B13" s="333"/>
      <c r="C13" s="336"/>
      <c r="D13" s="339"/>
      <c r="E13" s="76" t="s">
        <v>38</v>
      </c>
      <c r="F13" s="315" t="s">
        <v>37</v>
      </c>
      <c r="G13" s="316"/>
      <c r="H13" s="347"/>
      <c r="I13" s="348"/>
      <c r="J13" s="348"/>
      <c r="K13" s="348"/>
      <c r="L13" s="348"/>
      <c r="M13" s="349"/>
    </row>
    <row r="14" spans="1:15" ht="24.95" customHeight="1">
      <c r="B14" s="333"/>
      <c r="C14" s="336"/>
      <c r="D14" s="339"/>
      <c r="E14" s="75" t="s">
        <v>39</v>
      </c>
      <c r="F14" s="307" t="s">
        <v>37</v>
      </c>
      <c r="G14" s="308"/>
      <c r="H14" s="309"/>
      <c r="I14" s="310"/>
      <c r="J14" s="310"/>
      <c r="K14" s="310"/>
      <c r="L14" s="310"/>
      <c r="M14" s="311"/>
    </row>
    <row r="15" spans="1:15" ht="24.95" customHeight="1">
      <c r="B15" s="333"/>
      <c r="C15" s="336"/>
      <c r="D15" s="339"/>
      <c r="E15" s="76" t="s">
        <v>38</v>
      </c>
      <c r="F15" s="315" t="s">
        <v>37</v>
      </c>
      <c r="G15" s="316"/>
      <c r="H15" s="312"/>
      <c r="I15" s="313"/>
      <c r="J15" s="313"/>
      <c r="K15" s="313"/>
      <c r="L15" s="313"/>
      <c r="M15" s="314"/>
    </row>
    <row r="16" spans="1:15" ht="24.95" customHeight="1">
      <c r="B16" s="333"/>
      <c r="C16" s="336"/>
      <c r="D16" s="339"/>
      <c r="E16" s="75" t="s">
        <v>39</v>
      </c>
      <c r="F16" s="307" t="s">
        <v>37</v>
      </c>
      <c r="G16" s="308"/>
      <c r="H16" s="324"/>
      <c r="I16" s="325"/>
      <c r="J16" s="325"/>
      <c r="K16" s="325"/>
      <c r="L16" s="325"/>
      <c r="M16" s="326"/>
    </row>
    <row r="17" spans="2:13" ht="24.95" customHeight="1">
      <c r="B17" s="333"/>
      <c r="C17" s="336"/>
      <c r="D17" s="339"/>
      <c r="E17" s="76" t="s">
        <v>38</v>
      </c>
      <c r="F17" s="315" t="s">
        <v>37</v>
      </c>
      <c r="G17" s="316"/>
      <c r="H17" s="327"/>
      <c r="I17" s="328"/>
      <c r="J17" s="328"/>
      <c r="K17" s="328"/>
      <c r="L17" s="328"/>
      <c r="M17" s="329"/>
    </row>
    <row r="18" spans="2:13" ht="24.95" customHeight="1">
      <c r="B18" s="333"/>
      <c r="C18" s="336"/>
      <c r="D18" s="339"/>
      <c r="E18" s="75" t="s">
        <v>39</v>
      </c>
      <c r="F18" s="307" t="s">
        <v>37</v>
      </c>
      <c r="G18" s="308"/>
      <c r="H18" s="309"/>
      <c r="I18" s="310"/>
      <c r="J18" s="310"/>
      <c r="K18" s="310"/>
      <c r="L18" s="310"/>
      <c r="M18" s="311"/>
    </row>
    <row r="19" spans="2:13" ht="24.95" customHeight="1">
      <c r="B19" s="333"/>
      <c r="C19" s="336"/>
      <c r="D19" s="339"/>
      <c r="E19" s="76" t="s">
        <v>38</v>
      </c>
      <c r="F19" s="315" t="s">
        <v>37</v>
      </c>
      <c r="G19" s="316"/>
      <c r="H19" s="312"/>
      <c r="I19" s="313"/>
      <c r="J19" s="313"/>
      <c r="K19" s="313"/>
      <c r="L19" s="313"/>
      <c r="M19" s="314"/>
    </row>
    <row r="20" spans="2:13" ht="24.95" customHeight="1">
      <c r="B20" s="333"/>
      <c r="C20" s="336"/>
      <c r="D20" s="339"/>
      <c r="E20" s="75" t="s">
        <v>39</v>
      </c>
      <c r="F20" s="307" t="s">
        <v>37</v>
      </c>
      <c r="G20" s="308"/>
      <c r="H20" s="324"/>
      <c r="I20" s="325"/>
      <c r="J20" s="325"/>
      <c r="K20" s="325"/>
      <c r="L20" s="325"/>
      <c r="M20" s="326"/>
    </row>
    <row r="21" spans="2:13" ht="24.95" customHeight="1">
      <c r="B21" s="333"/>
      <c r="C21" s="336"/>
      <c r="D21" s="339"/>
      <c r="E21" s="76" t="s">
        <v>38</v>
      </c>
      <c r="F21" s="315" t="s">
        <v>37</v>
      </c>
      <c r="G21" s="316"/>
      <c r="H21" s="327"/>
      <c r="I21" s="328"/>
      <c r="J21" s="328"/>
      <c r="K21" s="328"/>
      <c r="L21" s="328"/>
      <c r="M21" s="329"/>
    </row>
    <row r="22" spans="2:13" ht="24.95" customHeight="1">
      <c r="B22" s="333"/>
      <c r="C22" s="336"/>
      <c r="D22" s="339"/>
      <c r="E22" s="75" t="s">
        <v>39</v>
      </c>
      <c r="F22" s="307" t="s">
        <v>37</v>
      </c>
      <c r="G22" s="308"/>
      <c r="H22" s="309"/>
      <c r="I22" s="310"/>
      <c r="J22" s="310"/>
      <c r="K22" s="310"/>
      <c r="L22" s="310"/>
      <c r="M22" s="311"/>
    </row>
    <row r="23" spans="2:13" ht="24.95" customHeight="1">
      <c r="B23" s="333"/>
      <c r="C23" s="336"/>
      <c r="D23" s="339"/>
      <c r="E23" s="76" t="s">
        <v>38</v>
      </c>
      <c r="F23" s="315" t="s">
        <v>37</v>
      </c>
      <c r="G23" s="316"/>
      <c r="H23" s="312"/>
      <c r="I23" s="313"/>
      <c r="J23" s="313"/>
      <c r="K23" s="313"/>
      <c r="L23" s="313"/>
      <c r="M23" s="314"/>
    </row>
    <row r="24" spans="2:13" ht="24.95" customHeight="1">
      <c r="B24" s="333"/>
      <c r="C24" s="336"/>
      <c r="D24" s="339"/>
      <c r="E24" s="75" t="s">
        <v>39</v>
      </c>
      <c r="F24" s="307" t="s">
        <v>37</v>
      </c>
      <c r="G24" s="308"/>
      <c r="H24" s="318"/>
      <c r="I24" s="319"/>
      <c r="J24" s="319"/>
      <c r="K24" s="319"/>
      <c r="L24" s="319"/>
      <c r="M24" s="320"/>
    </row>
    <row r="25" spans="2:13" ht="24.95" customHeight="1">
      <c r="B25" s="333"/>
      <c r="C25" s="336"/>
      <c r="D25" s="339"/>
      <c r="E25" s="76" t="s">
        <v>38</v>
      </c>
      <c r="F25" s="315" t="s">
        <v>37</v>
      </c>
      <c r="G25" s="316"/>
      <c r="H25" s="321"/>
      <c r="I25" s="322"/>
      <c r="J25" s="322"/>
      <c r="K25" s="322"/>
      <c r="L25" s="322"/>
      <c r="M25" s="323"/>
    </row>
    <row r="26" spans="2:13" ht="24.95" customHeight="1">
      <c r="B26" s="333"/>
      <c r="C26" s="336"/>
      <c r="D26" s="339"/>
      <c r="E26" s="75" t="s">
        <v>39</v>
      </c>
      <c r="F26" s="307" t="s">
        <v>37</v>
      </c>
      <c r="G26" s="308"/>
      <c r="H26" s="309"/>
      <c r="I26" s="310"/>
      <c r="J26" s="310"/>
      <c r="K26" s="310"/>
      <c r="L26" s="310"/>
      <c r="M26" s="311"/>
    </row>
    <row r="27" spans="2:13" ht="24.95" customHeight="1">
      <c r="B27" s="334"/>
      <c r="C27" s="337"/>
      <c r="D27" s="340"/>
      <c r="E27" s="76" t="s">
        <v>38</v>
      </c>
      <c r="F27" s="315" t="s">
        <v>37</v>
      </c>
      <c r="G27" s="316"/>
      <c r="H27" s="312"/>
      <c r="I27" s="313"/>
      <c r="J27" s="313"/>
      <c r="K27" s="313"/>
      <c r="L27" s="313"/>
      <c r="M27" s="314"/>
    </row>
    <row r="28" spans="2:13" ht="20.100000000000001" customHeight="1">
      <c r="B28" s="74"/>
      <c r="C28" s="74"/>
      <c r="D28" s="74"/>
      <c r="E28" s="74"/>
      <c r="F28" s="74"/>
      <c r="G28" s="74"/>
      <c r="H28" s="83"/>
      <c r="I28" s="83"/>
      <c r="J28" s="83"/>
      <c r="K28" s="83"/>
      <c r="L28" s="83"/>
      <c r="M28" s="83"/>
    </row>
    <row r="29" spans="2:13" ht="20.100000000000001" customHeight="1">
      <c r="B29" s="27" t="s">
        <v>36</v>
      </c>
    </row>
    <row r="30" spans="2:13" ht="20.100000000000001" customHeight="1">
      <c r="C30" s="317" t="s">
        <v>301</v>
      </c>
      <c r="D30" s="317"/>
      <c r="E30" s="317"/>
      <c r="F30" s="317"/>
      <c r="G30" s="317"/>
    </row>
    <row r="31" spans="2:13" ht="20.100000000000001" customHeight="1">
      <c r="H31" s="72" t="s">
        <v>35</v>
      </c>
      <c r="J31" s="221" t="str">
        <f>E5&amp;""</f>
        <v/>
      </c>
      <c r="K31" s="221"/>
      <c r="L31" s="221"/>
      <c r="M31" s="74"/>
    </row>
  </sheetData>
  <mergeCells count="47">
    <mergeCell ref="A1:N1"/>
    <mergeCell ref="B2:M2"/>
    <mergeCell ref="B3:M3"/>
    <mergeCell ref="B4:B5"/>
    <mergeCell ref="C4:C5"/>
    <mergeCell ref="D4:D5"/>
    <mergeCell ref="E4:M4"/>
    <mergeCell ref="E5:M5"/>
    <mergeCell ref="E6:H6"/>
    <mergeCell ref="L6:M6"/>
    <mergeCell ref="B7:B27"/>
    <mergeCell ref="C7:C27"/>
    <mergeCell ref="D7:D27"/>
    <mergeCell ref="E7:G7"/>
    <mergeCell ref="H7:M7"/>
    <mergeCell ref="F8:G8"/>
    <mergeCell ref="H8:M9"/>
    <mergeCell ref="F9:G9"/>
    <mergeCell ref="F10:G10"/>
    <mergeCell ref="H10:M11"/>
    <mergeCell ref="F11:G11"/>
    <mergeCell ref="F12:G12"/>
    <mergeCell ref="H12:M13"/>
    <mergeCell ref="F13:G13"/>
    <mergeCell ref="F14:G14"/>
    <mergeCell ref="H14:M15"/>
    <mergeCell ref="F15:G15"/>
    <mergeCell ref="F16:G16"/>
    <mergeCell ref="H16:M17"/>
    <mergeCell ref="F17:G17"/>
    <mergeCell ref="F18:G18"/>
    <mergeCell ref="H18:M19"/>
    <mergeCell ref="F19:G19"/>
    <mergeCell ref="F20:G20"/>
    <mergeCell ref="H20:M21"/>
    <mergeCell ref="F21:G21"/>
    <mergeCell ref="F22:G22"/>
    <mergeCell ref="H22:M23"/>
    <mergeCell ref="F23:G23"/>
    <mergeCell ref="F24:G24"/>
    <mergeCell ref="H24:M25"/>
    <mergeCell ref="F25:G25"/>
    <mergeCell ref="F26:G26"/>
    <mergeCell ref="H26:M27"/>
    <mergeCell ref="F27:G27"/>
    <mergeCell ref="C30:G30"/>
    <mergeCell ref="J31:L31"/>
  </mergeCells>
  <phoneticPr fontId="3"/>
  <printOptions horizontalCentered="1"/>
  <pageMargins left="0.39370078740157483" right="0.39370078740157483" top="0.59055118110236227" bottom="0.59055118110236227" header="0" footer="0.51181102362204722"/>
  <pageSetup paperSize="9" scale="96" orientation="portrait" blackAndWhite="1" r:id="rId1"/>
  <headerFooter alignWithMargins="0">
    <oddHeader>&amp;R&amp;"Meiryo UI,標準"&amp;5近_R7版</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A1106-14B6-47B9-A313-E9A4C996CC56}">
  <dimension ref="A1:Q40"/>
  <sheetViews>
    <sheetView zoomScaleNormal="100" zoomScaleSheetLayoutView="100" workbookViewId="0">
      <selection activeCell="M33" sqref="M33"/>
    </sheetView>
  </sheetViews>
  <sheetFormatPr defaultColWidth="9" defaultRowHeight="13.5"/>
  <cols>
    <col min="1" max="1" width="3.625" customWidth="1"/>
    <col min="2" max="2" width="1.625" customWidth="1"/>
    <col min="3" max="3" width="8.625" customWidth="1"/>
    <col min="4" max="4" width="1.625" customWidth="1"/>
    <col min="5" max="6" width="3.625" customWidth="1"/>
    <col min="7" max="7" width="17.625" customWidth="1"/>
    <col min="8" max="8" width="14.625" customWidth="1"/>
    <col min="9" max="9" width="1.625" customWidth="1"/>
    <col min="10" max="10" width="8.625" customWidth="1"/>
    <col min="11" max="11" width="1.625" customWidth="1"/>
    <col min="12" max="12" width="17.625" customWidth="1"/>
    <col min="13" max="14" width="3.625" customWidth="1"/>
    <col min="15" max="17" width="9" style="27"/>
  </cols>
  <sheetData>
    <row r="1" spans="1:15" s="27" customFormat="1" ht="20.100000000000001" customHeight="1">
      <c r="A1" s="350" t="s">
        <v>45</v>
      </c>
      <c r="B1" s="350"/>
      <c r="C1" s="350"/>
      <c r="D1" s="350"/>
      <c r="E1" s="350"/>
      <c r="F1" s="350"/>
      <c r="G1" s="350"/>
      <c r="H1" s="350"/>
      <c r="I1" s="350"/>
      <c r="J1" s="350"/>
      <c r="K1" s="350"/>
      <c r="L1" s="350"/>
      <c r="M1" s="350"/>
      <c r="N1" s="350"/>
    </row>
    <row r="2" spans="1:15" s="27" customFormat="1" ht="24.95" customHeight="1">
      <c r="B2" s="351" t="s">
        <v>161</v>
      </c>
      <c r="C2" s="351"/>
      <c r="D2" s="351"/>
      <c r="E2" s="351"/>
      <c r="F2" s="351"/>
      <c r="G2" s="351"/>
      <c r="H2" s="351"/>
      <c r="I2" s="351"/>
      <c r="J2" s="351"/>
      <c r="K2" s="351"/>
      <c r="L2" s="351"/>
      <c r="M2" s="351"/>
    </row>
    <row r="3" spans="1:15" s="27" customFormat="1" ht="24.95" customHeight="1">
      <c r="B3" s="352" t="s">
        <v>162</v>
      </c>
      <c r="C3" s="352"/>
      <c r="D3" s="352"/>
      <c r="E3" s="352"/>
      <c r="F3" s="352"/>
      <c r="G3" s="352"/>
      <c r="H3" s="352"/>
      <c r="I3" s="352"/>
      <c r="J3" s="352"/>
      <c r="K3" s="352"/>
      <c r="L3" s="352"/>
      <c r="M3" s="352"/>
      <c r="O3" s="209" t="s">
        <v>341</v>
      </c>
    </row>
    <row r="4" spans="1:15" s="27" customFormat="1" ht="20.100000000000001" customHeight="1">
      <c r="B4" s="332"/>
      <c r="C4" s="382" t="s">
        <v>44</v>
      </c>
      <c r="D4" s="338"/>
      <c r="E4" s="384"/>
      <c r="F4" s="385"/>
      <c r="G4" s="385"/>
      <c r="H4" s="385"/>
      <c r="I4" s="385"/>
      <c r="J4" s="385"/>
      <c r="K4" s="385"/>
      <c r="L4" s="385"/>
      <c r="M4" s="386"/>
    </row>
    <row r="5" spans="1:15" s="27" customFormat="1" ht="20.100000000000001" customHeight="1">
      <c r="B5" s="334"/>
      <c r="C5" s="383"/>
      <c r="D5" s="340"/>
      <c r="E5" s="33"/>
      <c r="F5" s="32"/>
      <c r="G5" s="32"/>
      <c r="H5" s="31" t="s">
        <v>8</v>
      </c>
      <c r="I5" s="387" t="s">
        <v>163</v>
      </c>
      <c r="J5" s="387"/>
      <c r="K5" s="387"/>
      <c r="L5" s="387"/>
      <c r="M5" s="388"/>
    </row>
    <row r="6" spans="1:15" s="27" customFormat="1" ht="15" customHeight="1">
      <c r="B6" s="332"/>
      <c r="C6" s="353" t="s">
        <v>43</v>
      </c>
      <c r="D6" s="338"/>
      <c r="E6" s="379"/>
      <c r="F6" s="380"/>
      <c r="G6" s="380"/>
      <c r="H6" s="381"/>
      <c r="I6" s="332"/>
      <c r="J6" s="335" t="s">
        <v>17</v>
      </c>
      <c r="K6" s="338"/>
      <c r="L6" s="368" t="s">
        <v>164</v>
      </c>
      <c r="M6" s="308"/>
    </row>
    <row r="7" spans="1:15" s="27" customFormat="1" ht="19.5" customHeight="1">
      <c r="B7" s="334"/>
      <c r="C7" s="354"/>
      <c r="D7" s="340"/>
      <c r="E7" s="371"/>
      <c r="F7" s="372"/>
      <c r="G7" s="372"/>
      <c r="H7" s="373"/>
      <c r="I7" s="334"/>
      <c r="J7" s="337"/>
      <c r="K7" s="340"/>
      <c r="L7" s="369"/>
      <c r="M7" s="370"/>
    </row>
    <row r="8" spans="1:15" s="27" customFormat="1" ht="35.25" customHeight="1">
      <c r="B8" s="30"/>
      <c r="C8" s="29" t="s">
        <v>42</v>
      </c>
      <c r="D8" s="28"/>
      <c r="E8" s="374"/>
      <c r="F8" s="375"/>
      <c r="G8" s="375"/>
      <c r="H8" s="376"/>
      <c r="I8" s="30"/>
      <c r="J8" s="29" t="s">
        <v>19</v>
      </c>
      <c r="K8" s="28"/>
      <c r="L8" s="377"/>
      <c r="M8" s="378"/>
    </row>
    <row r="9" spans="1:15" s="27" customFormat="1" ht="39.950000000000003" customHeight="1">
      <c r="B9" s="332"/>
      <c r="C9" s="335" t="s">
        <v>41</v>
      </c>
      <c r="D9" s="338"/>
      <c r="E9" s="341" t="s">
        <v>165</v>
      </c>
      <c r="F9" s="342"/>
      <c r="G9" s="343"/>
      <c r="H9" s="341" t="s">
        <v>40</v>
      </c>
      <c r="I9" s="342"/>
      <c r="J9" s="342"/>
      <c r="K9" s="342"/>
      <c r="L9" s="342"/>
      <c r="M9" s="343"/>
    </row>
    <row r="10" spans="1:15" s="27" customFormat="1" ht="19.899999999999999" customHeight="1">
      <c r="B10" s="333"/>
      <c r="C10" s="336"/>
      <c r="D10" s="339"/>
      <c r="E10" s="75" t="s">
        <v>39</v>
      </c>
      <c r="F10" s="307" t="s">
        <v>37</v>
      </c>
      <c r="G10" s="308"/>
      <c r="H10" s="324"/>
      <c r="I10" s="325"/>
      <c r="J10" s="325"/>
      <c r="K10" s="325"/>
      <c r="L10" s="325"/>
      <c r="M10" s="326"/>
    </row>
    <row r="11" spans="1:15" s="27" customFormat="1" ht="20.100000000000001" customHeight="1">
      <c r="B11" s="333"/>
      <c r="C11" s="336"/>
      <c r="D11" s="339"/>
      <c r="E11" s="76" t="s">
        <v>38</v>
      </c>
      <c r="F11" s="315" t="s">
        <v>37</v>
      </c>
      <c r="G11" s="316"/>
      <c r="H11" s="327"/>
      <c r="I11" s="328"/>
      <c r="J11" s="328"/>
      <c r="K11" s="328"/>
      <c r="L11" s="328"/>
      <c r="M11" s="329"/>
    </row>
    <row r="12" spans="1:15" s="27" customFormat="1" ht="20.100000000000001" customHeight="1">
      <c r="B12" s="333"/>
      <c r="C12" s="336"/>
      <c r="D12" s="339"/>
      <c r="E12" s="75" t="s">
        <v>39</v>
      </c>
      <c r="F12" s="307" t="s">
        <v>37</v>
      </c>
      <c r="G12" s="308"/>
      <c r="H12" s="309"/>
      <c r="I12" s="310"/>
      <c r="J12" s="310"/>
      <c r="K12" s="310"/>
      <c r="L12" s="310"/>
      <c r="M12" s="311"/>
    </row>
    <row r="13" spans="1:15" s="27" customFormat="1" ht="20.100000000000001" customHeight="1">
      <c r="B13" s="333"/>
      <c r="C13" s="336"/>
      <c r="D13" s="339"/>
      <c r="E13" s="76" t="s">
        <v>38</v>
      </c>
      <c r="F13" s="315" t="s">
        <v>37</v>
      </c>
      <c r="G13" s="316"/>
      <c r="H13" s="312"/>
      <c r="I13" s="313"/>
      <c r="J13" s="313"/>
      <c r="K13" s="313"/>
      <c r="L13" s="313"/>
      <c r="M13" s="314"/>
    </row>
    <row r="14" spans="1:15" s="27" customFormat="1" ht="20.100000000000001" customHeight="1">
      <c r="B14" s="333"/>
      <c r="C14" s="336"/>
      <c r="D14" s="339"/>
      <c r="E14" s="75" t="s">
        <v>39</v>
      </c>
      <c r="F14" s="307" t="s">
        <v>37</v>
      </c>
      <c r="G14" s="308"/>
      <c r="H14" s="344"/>
      <c r="I14" s="345"/>
      <c r="J14" s="345"/>
      <c r="K14" s="345"/>
      <c r="L14" s="345"/>
      <c r="M14" s="346"/>
    </row>
    <row r="15" spans="1:15" s="27" customFormat="1" ht="20.100000000000001" customHeight="1">
      <c r="B15" s="333"/>
      <c r="C15" s="336"/>
      <c r="D15" s="339"/>
      <c r="E15" s="76" t="s">
        <v>38</v>
      </c>
      <c r="F15" s="315" t="s">
        <v>37</v>
      </c>
      <c r="G15" s="316"/>
      <c r="H15" s="347"/>
      <c r="I15" s="348"/>
      <c r="J15" s="348"/>
      <c r="K15" s="348"/>
      <c r="L15" s="348"/>
      <c r="M15" s="349"/>
    </row>
    <row r="16" spans="1:15" s="27" customFormat="1" ht="20.100000000000001" customHeight="1">
      <c r="B16" s="333"/>
      <c r="C16" s="336"/>
      <c r="D16" s="339"/>
      <c r="E16" s="75" t="s">
        <v>39</v>
      </c>
      <c r="F16" s="307" t="s">
        <v>37</v>
      </c>
      <c r="G16" s="308"/>
      <c r="H16" s="309"/>
      <c r="I16" s="310"/>
      <c r="J16" s="310"/>
      <c r="K16" s="310"/>
      <c r="L16" s="310"/>
      <c r="M16" s="311"/>
    </row>
    <row r="17" spans="2:13" s="27" customFormat="1" ht="20.100000000000001" customHeight="1">
      <c r="B17" s="333"/>
      <c r="C17" s="336"/>
      <c r="D17" s="339"/>
      <c r="E17" s="76" t="s">
        <v>38</v>
      </c>
      <c r="F17" s="315" t="s">
        <v>37</v>
      </c>
      <c r="G17" s="316"/>
      <c r="H17" s="312"/>
      <c r="I17" s="313"/>
      <c r="J17" s="313"/>
      <c r="K17" s="313"/>
      <c r="L17" s="313"/>
      <c r="M17" s="314"/>
    </row>
    <row r="18" spans="2:13" s="27" customFormat="1" ht="20.100000000000001" customHeight="1">
      <c r="B18" s="333"/>
      <c r="C18" s="336"/>
      <c r="D18" s="339"/>
      <c r="E18" s="75" t="s">
        <v>39</v>
      </c>
      <c r="F18" s="307" t="s">
        <v>37</v>
      </c>
      <c r="G18" s="308"/>
      <c r="H18" s="324"/>
      <c r="I18" s="325"/>
      <c r="J18" s="325"/>
      <c r="K18" s="325"/>
      <c r="L18" s="325"/>
      <c r="M18" s="326"/>
    </row>
    <row r="19" spans="2:13" s="27" customFormat="1" ht="20.100000000000001" customHeight="1">
      <c r="B19" s="333"/>
      <c r="C19" s="336"/>
      <c r="D19" s="339"/>
      <c r="E19" s="76" t="s">
        <v>38</v>
      </c>
      <c r="F19" s="315" t="s">
        <v>37</v>
      </c>
      <c r="G19" s="316"/>
      <c r="H19" s="327"/>
      <c r="I19" s="328"/>
      <c r="J19" s="328"/>
      <c r="K19" s="328"/>
      <c r="L19" s="328"/>
      <c r="M19" s="329"/>
    </row>
    <row r="20" spans="2:13" s="27" customFormat="1" ht="20.100000000000001" customHeight="1">
      <c r="B20" s="333"/>
      <c r="C20" s="336"/>
      <c r="D20" s="339"/>
      <c r="E20" s="75" t="s">
        <v>39</v>
      </c>
      <c r="F20" s="307" t="s">
        <v>37</v>
      </c>
      <c r="G20" s="308"/>
      <c r="H20" s="309"/>
      <c r="I20" s="310"/>
      <c r="J20" s="310"/>
      <c r="K20" s="310"/>
      <c r="L20" s="310"/>
      <c r="M20" s="311"/>
    </row>
    <row r="21" spans="2:13" s="27" customFormat="1" ht="20.100000000000001" customHeight="1">
      <c r="B21" s="333"/>
      <c r="C21" s="336"/>
      <c r="D21" s="339"/>
      <c r="E21" s="76" t="s">
        <v>38</v>
      </c>
      <c r="F21" s="315" t="s">
        <v>37</v>
      </c>
      <c r="G21" s="316"/>
      <c r="H21" s="312"/>
      <c r="I21" s="313"/>
      <c r="J21" s="313"/>
      <c r="K21" s="313"/>
      <c r="L21" s="313"/>
      <c r="M21" s="314"/>
    </row>
    <row r="22" spans="2:13" s="27" customFormat="1" ht="20.100000000000001" customHeight="1">
      <c r="B22" s="333"/>
      <c r="C22" s="336"/>
      <c r="D22" s="339"/>
      <c r="E22" s="75" t="s">
        <v>39</v>
      </c>
      <c r="F22" s="307" t="s">
        <v>37</v>
      </c>
      <c r="G22" s="308"/>
      <c r="H22" s="324"/>
      <c r="I22" s="325"/>
      <c r="J22" s="325"/>
      <c r="K22" s="325"/>
      <c r="L22" s="325"/>
      <c r="M22" s="326"/>
    </row>
    <row r="23" spans="2:13" s="27" customFormat="1" ht="20.100000000000001" customHeight="1">
      <c r="B23" s="333"/>
      <c r="C23" s="336"/>
      <c r="D23" s="339"/>
      <c r="E23" s="76" t="s">
        <v>38</v>
      </c>
      <c r="F23" s="315" t="s">
        <v>37</v>
      </c>
      <c r="G23" s="316"/>
      <c r="H23" s="327"/>
      <c r="I23" s="328"/>
      <c r="J23" s="328"/>
      <c r="K23" s="328"/>
      <c r="L23" s="328"/>
      <c r="M23" s="329"/>
    </row>
    <row r="24" spans="2:13" s="27" customFormat="1" ht="20.100000000000001" customHeight="1">
      <c r="B24" s="333"/>
      <c r="C24" s="336"/>
      <c r="D24" s="339"/>
      <c r="E24" s="75" t="s">
        <v>39</v>
      </c>
      <c r="F24" s="307" t="s">
        <v>37</v>
      </c>
      <c r="G24" s="308"/>
      <c r="H24" s="309"/>
      <c r="I24" s="310"/>
      <c r="J24" s="310"/>
      <c r="K24" s="310"/>
      <c r="L24" s="310"/>
      <c r="M24" s="311"/>
    </row>
    <row r="25" spans="2:13" s="27" customFormat="1" ht="20.100000000000001" customHeight="1">
      <c r="B25" s="333"/>
      <c r="C25" s="336"/>
      <c r="D25" s="339"/>
      <c r="E25" s="76" t="s">
        <v>38</v>
      </c>
      <c r="F25" s="315" t="s">
        <v>37</v>
      </c>
      <c r="G25" s="316"/>
      <c r="H25" s="312"/>
      <c r="I25" s="313"/>
      <c r="J25" s="313"/>
      <c r="K25" s="313"/>
      <c r="L25" s="313"/>
      <c r="M25" s="314"/>
    </row>
    <row r="26" spans="2:13" s="27" customFormat="1" ht="20.100000000000001" customHeight="1">
      <c r="B26" s="333"/>
      <c r="C26" s="336"/>
      <c r="D26" s="339"/>
      <c r="E26" s="75" t="s">
        <v>39</v>
      </c>
      <c r="F26" s="307" t="s">
        <v>37</v>
      </c>
      <c r="G26" s="308"/>
      <c r="H26" s="318"/>
      <c r="I26" s="319"/>
      <c r="J26" s="319"/>
      <c r="K26" s="319"/>
      <c r="L26" s="319"/>
      <c r="M26" s="320"/>
    </row>
    <row r="27" spans="2:13" s="27" customFormat="1" ht="20.100000000000001" customHeight="1">
      <c r="B27" s="333"/>
      <c r="C27" s="336"/>
      <c r="D27" s="339"/>
      <c r="E27" s="76" t="s">
        <v>38</v>
      </c>
      <c r="F27" s="315" t="s">
        <v>37</v>
      </c>
      <c r="G27" s="316"/>
      <c r="H27" s="321"/>
      <c r="I27" s="322"/>
      <c r="J27" s="322"/>
      <c r="K27" s="322"/>
      <c r="L27" s="322"/>
      <c r="M27" s="323"/>
    </row>
    <row r="28" spans="2:13" s="27" customFormat="1" ht="20.100000000000001" customHeight="1">
      <c r="B28" s="333"/>
      <c r="C28" s="336"/>
      <c r="D28" s="339"/>
      <c r="E28" s="75" t="s">
        <v>39</v>
      </c>
      <c r="F28" s="307" t="s">
        <v>37</v>
      </c>
      <c r="G28" s="308"/>
      <c r="H28" s="362"/>
      <c r="I28" s="363"/>
      <c r="J28" s="363"/>
      <c r="K28" s="363"/>
      <c r="L28" s="363"/>
      <c r="M28" s="364"/>
    </row>
    <row r="29" spans="2:13" s="27" customFormat="1" ht="20.100000000000001" customHeight="1">
      <c r="B29" s="334"/>
      <c r="C29" s="337"/>
      <c r="D29" s="340"/>
      <c r="E29" s="76" t="s">
        <v>38</v>
      </c>
      <c r="F29" s="315" t="s">
        <v>37</v>
      </c>
      <c r="G29" s="316"/>
      <c r="H29" s="365"/>
      <c r="I29" s="366"/>
      <c r="J29" s="366"/>
      <c r="K29" s="366"/>
      <c r="L29" s="366"/>
      <c r="M29" s="367"/>
    </row>
    <row r="30" spans="2:13" s="27" customFormat="1" ht="20.100000000000001" customHeight="1">
      <c r="B30" s="74"/>
      <c r="C30" s="74"/>
      <c r="D30" s="74"/>
      <c r="E30" s="74"/>
      <c r="F30" s="74"/>
      <c r="G30" s="74"/>
      <c r="H30" s="83"/>
      <c r="I30" s="83"/>
      <c r="J30" s="83"/>
      <c r="K30" s="83"/>
      <c r="L30" s="83"/>
      <c r="M30" s="83"/>
    </row>
    <row r="31" spans="2:13" s="27" customFormat="1" ht="20.100000000000001" customHeight="1">
      <c r="B31" s="27" t="s">
        <v>36</v>
      </c>
    </row>
    <row r="32" spans="2:13" s="27" customFormat="1" ht="20.100000000000001" customHeight="1">
      <c r="C32" s="317" t="s">
        <v>301</v>
      </c>
      <c r="D32" s="317"/>
      <c r="E32" s="317"/>
      <c r="F32" s="317"/>
      <c r="G32" s="317"/>
    </row>
    <row r="33" spans="2:14" s="27" customFormat="1" ht="20.100000000000001" customHeight="1">
      <c r="H33" s="72" t="s">
        <v>35</v>
      </c>
      <c r="J33" s="221" t="str">
        <f>E7&amp;""</f>
        <v/>
      </c>
      <c r="K33" s="221"/>
      <c r="L33" s="221"/>
      <c r="M33" s="74"/>
    </row>
    <row r="34" spans="2:14" s="27" customFormat="1" ht="20.100000000000001" customHeight="1"/>
    <row r="35" spans="2:14" s="27" customFormat="1" ht="20.100000000000001" customHeight="1">
      <c r="B35" s="221" t="s">
        <v>159</v>
      </c>
      <c r="C35" s="221"/>
    </row>
    <row r="36" spans="2:14" s="27" customFormat="1" ht="20.100000000000001" customHeight="1">
      <c r="B36" s="361" t="s">
        <v>166</v>
      </c>
      <c r="C36" s="361"/>
      <c r="D36" s="361"/>
      <c r="E36" s="361"/>
      <c r="F36" s="361"/>
      <c r="G36" s="361"/>
      <c r="H36" s="361"/>
      <c r="I36" s="361"/>
      <c r="J36" s="361"/>
      <c r="K36" s="361"/>
      <c r="L36" s="361"/>
      <c r="M36" s="361"/>
      <c r="N36" s="102"/>
    </row>
    <row r="37" spans="2:14" s="27" customFormat="1" ht="20.100000000000001" customHeight="1">
      <c r="B37" s="361"/>
      <c r="C37" s="361"/>
      <c r="D37" s="361"/>
      <c r="E37" s="361"/>
      <c r="F37" s="361"/>
      <c r="G37" s="361"/>
      <c r="H37" s="361"/>
      <c r="I37" s="361"/>
      <c r="J37" s="361"/>
      <c r="K37" s="361"/>
      <c r="L37" s="361"/>
      <c r="M37" s="361"/>
      <c r="N37" s="102"/>
    </row>
    <row r="38" spans="2:14" s="27" customFormat="1" ht="12">
      <c r="B38" s="361"/>
      <c r="C38" s="361"/>
      <c r="D38" s="361"/>
      <c r="E38" s="361"/>
      <c r="F38" s="361"/>
      <c r="G38" s="361"/>
      <c r="H38" s="361"/>
      <c r="I38" s="361"/>
      <c r="J38" s="361"/>
      <c r="K38" s="361"/>
      <c r="L38" s="361"/>
      <c r="M38" s="361"/>
      <c r="N38" s="102"/>
    </row>
    <row r="39" spans="2:14" s="27" customFormat="1" ht="12"/>
    <row r="40" spans="2:14" s="27" customFormat="1" ht="12"/>
  </sheetData>
  <mergeCells count="58">
    <mergeCell ref="A1:N1"/>
    <mergeCell ref="B2:M2"/>
    <mergeCell ref="B3:M3"/>
    <mergeCell ref="B4:B5"/>
    <mergeCell ref="C4:C5"/>
    <mergeCell ref="D4:D5"/>
    <mergeCell ref="E4:M4"/>
    <mergeCell ref="I5:M5"/>
    <mergeCell ref="B6:B7"/>
    <mergeCell ref="C6:C7"/>
    <mergeCell ref="D6:D7"/>
    <mergeCell ref="E6:H6"/>
    <mergeCell ref="I6:I7"/>
    <mergeCell ref="K6:K7"/>
    <mergeCell ref="L6:M7"/>
    <mergeCell ref="E7:H7"/>
    <mergeCell ref="E8:H8"/>
    <mergeCell ref="L8:M8"/>
    <mergeCell ref="J6:J7"/>
    <mergeCell ref="F10:G10"/>
    <mergeCell ref="H10:M11"/>
    <mergeCell ref="F11:G11"/>
    <mergeCell ref="F12:G12"/>
    <mergeCell ref="H12:M13"/>
    <mergeCell ref="F13:G13"/>
    <mergeCell ref="F14:G14"/>
    <mergeCell ref="H14:M15"/>
    <mergeCell ref="F15:G15"/>
    <mergeCell ref="F16:G16"/>
    <mergeCell ref="H16:M17"/>
    <mergeCell ref="F17:G17"/>
    <mergeCell ref="F18:G18"/>
    <mergeCell ref="H18:M19"/>
    <mergeCell ref="F19:G19"/>
    <mergeCell ref="F20:G20"/>
    <mergeCell ref="H20:M21"/>
    <mergeCell ref="F21:G21"/>
    <mergeCell ref="H22:M23"/>
    <mergeCell ref="F23:G23"/>
    <mergeCell ref="F24:G24"/>
    <mergeCell ref="H24:M25"/>
    <mergeCell ref="F25:G25"/>
    <mergeCell ref="C32:G32"/>
    <mergeCell ref="J33:L33"/>
    <mergeCell ref="B35:C35"/>
    <mergeCell ref="B36:M38"/>
    <mergeCell ref="F26:G26"/>
    <mergeCell ref="H26:M27"/>
    <mergeCell ref="F27:G27"/>
    <mergeCell ref="F28:G28"/>
    <mergeCell ref="H28:M29"/>
    <mergeCell ref="F29:G29"/>
    <mergeCell ref="B9:B29"/>
    <mergeCell ref="C9:C29"/>
    <mergeCell ref="D9:D29"/>
    <mergeCell ref="E9:G9"/>
    <mergeCell ref="H9:M9"/>
    <mergeCell ref="F22:G22"/>
  </mergeCells>
  <phoneticPr fontId="3"/>
  <printOptions horizontalCentered="1"/>
  <pageMargins left="0.39370078740157483" right="0.39370078740157483" top="0.59055118110236227" bottom="0.59055118110236227" header="0" footer="0.51181102362204722"/>
  <pageSetup paperSize="9" scale="96" orientation="portrait" blackAndWhite="1" horizontalDpi="1200" verticalDpi="1200" r:id="rId1"/>
  <headerFooter alignWithMargins="0">
    <oddHeader>&amp;R&amp;"Meiryo UI,標準"&amp;5近_R7版</oddHeader>
  </headerFooter>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D2865-5EC7-48EB-BFAB-F03E68AA6A13}">
  <dimension ref="A1:N46"/>
  <sheetViews>
    <sheetView zoomScaleNormal="100" zoomScaleSheetLayoutView="100" workbookViewId="0">
      <selection activeCell="A42" sqref="A42"/>
    </sheetView>
  </sheetViews>
  <sheetFormatPr defaultColWidth="9" defaultRowHeight="20.100000000000001" customHeight="1"/>
  <cols>
    <col min="1" max="1" width="5" style="27" customWidth="1"/>
    <col min="2" max="2" width="1.625" style="27" customWidth="1"/>
    <col min="3" max="3" width="23.375" style="40" customWidth="1"/>
    <col min="4" max="4" width="1.625" style="27" customWidth="1"/>
    <col min="5" max="5" width="1.75" style="27" customWidth="1"/>
    <col min="6" max="6" width="46.25" style="40" customWidth="1"/>
    <col min="7" max="8" width="1.625" style="27" customWidth="1"/>
    <col min="9" max="9" width="23.625" style="40" customWidth="1"/>
    <col min="10" max="10" width="1.625" style="27" customWidth="1"/>
    <col min="11" max="11" width="4.875" style="27" customWidth="1"/>
    <col min="12" max="16384" width="9" style="27"/>
  </cols>
  <sheetData>
    <row r="1" spans="1:12" ht="20.100000000000001" customHeight="1">
      <c r="A1" s="350" t="s">
        <v>45</v>
      </c>
      <c r="B1" s="350"/>
      <c r="C1" s="350"/>
      <c r="D1" s="350"/>
      <c r="E1" s="350"/>
      <c r="F1" s="350"/>
      <c r="G1" s="350"/>
      <c r="H1" s="350"/>
      <c r="I1" s="350"/>
      <c r="J1" s="350"/>
      <c r="K1" s="350"/>
    </row>
    <row r="2" spans="1:12" ht="24.95" customHeight="1">
      <c r="B2" s="351" t="s">
        <v>153</v>
      </c>
      <c r="C2" s="351"/>
      <c r="D2" s="351"/>
      <c r="E2" s="351"/>
      <c r="F2" s="351"/>
      <c r="G2" s="351"/>
      <c r="H2" s="351"/>
      <c r="I2" s="351"/>
      <c r="J2" s="351"/>
    </row>
    <row r="3" spans="1:12" ht="24.75" customHeight="1">
      <c r="B3" s="351" t="s">
        <v>154</v>
      </c>
      <c r="C3" s="351"/>
      <c r="D3" s="351"/>
      <c r="E3" s="351"/>
      <c r="F3" s="351"/>
      <c r="G3" s="351"/>
      <c r="H3" s="351"/>
      <c r="I3" s="351"/>
      <c r="J3" s="351"/>
      <c r="L3" s="209" t="s">
        <v>341</v>
      </c>
    </row>
    <row r="4" spans="1:12" ht="12.75" customHeight="1">
      <c r="B4" s="336"/>
      <c r="C4" s="336"/>
      <c r="D4" s="336"/>
      <c r="E4" s="336"/>
      <c r="F4" s="336"/>
      <c r="G4" s="336"/>
      <c r="H4" s="336"/>
      <c r="I4" s="336"/>
      <c r="J4" s="336"/>
    </row>
    <row r="5" spans="1:12" ht="37.5" customHeight="1">
      <c r="B5" s="341" t="s">
        <v>155</v>
      </c>
      <c r="C5" s="342"/>
      <c r="D5" s="342"/>
      <c r="E5" s="342"/>
      <c r="F5" s="342"/>
      <c r="G5" s="342"/>
      <c r="H5" s="342"/>
      <c r="I5" s="342"/>
      <c r="J5" s="343"/>
    </row>
    <row r="6" spans="1:12" ht="10.5" customHeight="1">
      <c r="B6" s="333"/>
      <c r="C6" s="421" t="s">
        <v>156</v>
      </c>
      <c r="D6" s="339"/>
      <c r="E6" s="422"/>
      <c r="F6" s="421" t="s">
        <v>135</v>
      </c>
      <c r="G6" s="419"/>
      <c r="H6" s="333"/>
      <c r="I6" s="420" t="s">
        <v>157</v>
      </c>
      <c r="J6" s="339"/>
    </row>
    <row r="7" spans="1:12" ht="43.5" customHeight="1">
      <c r="B7" s="334"/>
      <c r="C7" s="354"/>
      <c r="D7" s="340"/>
      <c r="E7" s="416"/>
      <c r="F7" s="354"/>
      <c r="G7" s="418"/>
      <c r="H7" s="334"/>
      <c r="I7" s="383"/>
      <c r="J7" s="340"/>
    </row>
    <row r="8" spans="1:12" ht="14.25" customHeight="1">
      <c r="B8" s="390"/>
      <c r="C8" s="391"/>
      <c r="D8" s="392"/>
      <c r="E8" s="393"/>
      <c r="F8" s="394"/>
      <c r="G8" s="395"/>
      <c r="H8" s="390"/>
      <c r="I8" s="391"/>
      <c r="J8" s="392"/>
    </row>
    <row r="9" spans="1:12" ht="26.25" customHeight="1">
      <c r="B9" s="402"/>
      <c r="C9" s="403"/>
      <c r="D9" s="404"/>
      <c r="E9" s="396"/>
      <c r="F9" s="397"/>
      <c r="G9" s="398"/>
      <c r="H9" s="399"/>
      <c r="I9" s="400"/>
      <c r="J9" s="401"/>
    </row>
    <row r="10" spans="1:12" ht="14.25" customHeight="1">
      <c r="B10" s="390"/>
      <c r="C10" s="391"/>
      <c r="D10" s="392"/>
      <c r="E10" s="406"/>
      <c r="F10" s="407"/>
      <c r="G10" s="408"/>
      <c r="H10" s="412"/>
      <c r="I10" s="413"/>
      <c r="J10" s="414"/>
    </row>
    <row r="11" spans="1:12" ht="26.25" customHeight="1">
      <c r="B11" s="402"/>
      <c r="C11" s="403"/>
      <c r="D11" s="404"/>
      <c r="E11" s="409"/>
      <c r="F11" s="410"/>
      <c r="G11" s="411"/>
      <c r="H11" s="402"/>
      <c r="I11" s="403"/>
      <c r="J11" s="404"/>
    </row>
    <row r="12" spans="1:12" ht="14.25" customHeight="1">
      <c r="B12" s="390"/>
      <c r="C12" s="391"/>
      <c r="D12" s="392"/>
      <c r="E12" s="393"/>
      <c r="F12" s="394"/>
      <c r="G12" s="395"/>
      <c r="H12" s="390"/>
      <c r="I12" s="391"/>
      <c r="J12" s="392"/>
    </row>
    <row r="13" spans="1:12" ht="26.25" customHeight="1">
      <c r="B13" s="402"/>
      <c r="C13" s="403"/>
      <c r="D13" s="404"/>
      <c r="E13" s="396"/>
      <c r="F13" s="397"/>
      <c r="G13" s="398"/>
      <c r="H13" s="399"/>
      <c r="I13" s="400"/>
      <c r="J13" s="401"/>
    </row>
    <row r="14" spans="1:12" ht="14.25" customHeight="1">
      <c r="B14" s="390"/>
      <c r="C14" s="391"/>
      <c r="D14" s="392"/>
      <c r="E14" s="406"/>
      <c r="F14" s="407"/>
      <c r="G14" s="408"/>
      <c r="H14" s="412"/>
      <c r="I14" s="413"/>
      <c r="J14" s="414"/>
    </row>
    <row r="15" spans="1:12" ht="26.25" customHeight="1">
      <c r="B15" s="402"/>
      <c r="C15" s="403"/>
      <c r="D15" s="404"/>
      <c r="E15" s="409"/>
      <c r="F15" s="410"/>
      <c r="G15" s="411"/>
      <c r="H15" s="402"/>
      <c r="I15" s="403"/>
      <c r="J15" s="404"/>
    </row>
    <row r="16" spans="1:12" ht="14.25" customHeight="1">
      <c r="B16" s="390"/>
      <c r="C16" s="391"/>
      <c r="D16" s="392"/>
      <c r="E16" s="393"/>
      <c r="F16" s="394"/>
      <c r="G16" s="395"/>
      <c r="H16" s="390"/>
      <c r="I16" s="391"/>
      <c r="J16" s="392"/>
    </row>
    <row r="17" spans="2:10" ht="26.25" customHeight="1">
      <c r="B17" s="402"/>
      <c r="C17" s="403"/>
      <c r="D17" s="404"/>
      <c r="E17" s="396"/>
      <c r="F17" s="397"/>
      <c r="G17" s="398"/>
      <c r="H17" s="399"/>
      <c r="I17" s="400"/>
      <c r="J17" s="401"/>
    </row>
    <row r="18" spans="2:10" ht="14.25" customHeight="1">
      <c r="B18" s="390"/>
      <c r="C18" s="391"/>
      <c r="D18" s="392"/>
      <c r="E18" s="406"/>
      <c r="F18" s="407"/>
      <c r="G18" s="408"/>
      <c r="H18" s="412"/>
      <c r="I18" s="413"/>
      <c r="J18" s="414"/>
    </row>
    <row r="19" spans="2:10" ht="26.25" customHeight="1">
      <c r="B19" s="402"/>
      <c r="C19" s="403"/>
      <c r="D19" s="404"/>
      <c r="E19" s="409"/>
      <c r="F19" s="410"/>
      <c r="G19" s="411"/>
      <c r="H19" s="402"/>
      <c r="I19" s="403"/>
      <c r="J19" s="404"/>
    </row>
    <row r="20" spans="2:10" ht="14.25" customHeight="1">
      <c r="B20" s="390"/>
      <c r="C20" s="391"/>
      <c r="D20" s="392"/>
      <c r="E20" s="393"/>
      <c r="F20" s="394"/>
      <c r="G20" s="395"/>
      <c r="H20" s="390"/>
      <c r="I20" s="391"/>
      <c r="J20" s="392"/>
    </row>
    <row r="21" spans="2:10" ht="26.25" customHeight="1">
      <c r="B21" s="402"/>
      <c r="C21" s="403"/>
      <c r="D21" s="404"/>
      <c r="E21" s="396"/>
      <c r="F21" s="397"/>
      <c r="G21" s="398"/>
      <c r="H21" s="399"/>
      <c r="I21" s="400"/>
      <c r="J21" s="401"/>
    </row>
    <row r="22" spans="2:10" ht="37.5" customHeight="1">
      <c r="B22" s="341" t="s">
        <v>158</v>
      </c>
      <c r="C22" s="342"/>
      <c r="D22" s="342"/>
      <c r="E22" s="342"/>
      <c r="F22" s="342"/>
      <c r="G22" s="342"/>
      <c r="H22" s="342"/>
      <c r="I22" s="342"/>
      <c r="J22" s="343"/>
    </row>
    <row r="23" spans="2:10" ht="10.5" customHeight="1">
      <c r="B23" s="332"/>
      <c r="C23" s="353" t="s">
        <v>156</v>
      </c>
      <c r="D23" s="338"/>
      <c r="E23" s="415"/>
      <c r="F23" s="353" t="s">
        <v>135</v>
      </c>
      <c r="G23" s="417"/>
      <c r="H23" s="332"/>
      <c r="I23" s="382" t="s">
        <v>157</v>
      </c>
      <c r="J23" s="338"/>
    </row>
    <row r="24" spans="2:10" ht="39.75" customHeight="1">
      <c r="B24" s="334"/>
      <c r="C24" s="354"/>
      <c r="D24" s="340"/>
      <c r="E24" s="416"/>
      <c r="F24" s="354"/>
      <c r="G24" s="418"/>
      <c r="H24" s="334"/>
      <c r="I24" s="383"/>
      <c r="J24" s="340"/>
    </row>
    <row r="25" spans="2:10" ht="14.25" customHeight="1">
      <c r="B25" s="390"/>
      <c r="C25" s="391"/>
      <c r="D25" s="392"/>
      <c r="E25" s="393"/>
      <c r="F25" s="394"/>
      <c r="G25" s="395"/>
      <c r="H25" s="390"/>
      <c r="I25" s="391"/>
      <c r="J25" s="392"/>
    </row>
    <row r="26" spans="2:10" ht="30" customHeight="1">
      <c r="B26" s="402"/>
      <c r="C26" s="403"/>
      <c r="D26" s="404"/>
      <c r="E26" s="396"/>
      <c r="F26" s="397"/>
      <c r="G26" s="398"/>
      <c r="H26" s="399"/>
      <c r="I26" s="400"/>
      <c r="J26" s="401"/>
    </row>
    <row r="27" spans="2:10" ht="14.25" customHeight="1">
      <c r="B27" s="390"/>
      <c r="C27" s="391"/>
      <c r="D27" s="392"/>
      <c r="E27" s="406"/>
      <c r="F27" s="407"/>
      <c r="G27" s="408"/>
      <c r="H27" s="412"/>
      <c r="I27" s="413"/>
      <c r="J27" s="414"/>
    </row>
    <row r="28" spans="2:10" ht="30" customHeight="1">
      <c r="B28" s="402"/>
      <c r="C28" s="403"/>
      <c r="D28" s="404"/>
      <c r="E28" s="409"/>
      <c r="F28" s="410"/>
      <c r="G28" s="411"/>
      <c r="H28" s="402"/>
      <c r="I28" s="403"/>
      <c r="J28" s="404"/>
    </row>
    <row r="29" spans="2:10" ht="14.25" customHeight="1">
      <c r="B29" s="390"/>
      <c r="C29" s="391"/>
      <c r="D29" s="392"/>
      <c r="E29" s="393"/>
      <c r="F29" s="394"/>
      <c r="G29" s="395"/>
      <c r="H29" s="390"/>
      <c r="I29" s="391"/>
      <c r="J29" s="392"/>
    </row>
    <row r="30" spans="2:10" ht="30" customHeight="1">
      <c r="B30" s="402"/>
      <c r="C30" s="403"/>
      <c r="D30" s="404"/>
      <c r="E30" s="396"/>
      <c r="F30" s="397"/>
      <c r="G30" s="398"/>
      <c r="H30" s="399"/>
      <c r="I30" s="400"/>
      <c r="J30" s="401"/>
    </row>
    <row r="31" spans="2:10" ht="14.25" customHeight="1">
      <c r="B31" s="390"/>
      <c r="C31" s="391"/>
      <c r="D31" s="392"/>
      <c r="E31" s="406"/>
      <c r="F31" s="407"/>
      <c r="G31" s="408"/>
      <c r="H31" s="412"/>
      <c r="I31" s="413"/>
      <c r="J31" s="414"/>
    </row>
    <row r="32" spans="2:10" ht="30" customHeight="1">
      <c r="B32" s="402"/>
      <c r="C32" s="403"/>
      <c r="D32" s="404"/>
      <c r="E32" s="409"/>
      <c r="F32" s="410"/>
      <c r="G32" s="411"/>
      <c r="H32" s="402"/>
      <c r="I32" s="403"/>
      <c r="J32" s="404"/>
    </row>
    <row r="33" spans="2:14" ht="14.25" customHeight="1">
      <c r="B33" s="390"/>
      <c r="C33" s="391"/>
      <c r="D33" s="392"/>
      <c r="E33" s="393"/>
      <c r="F33" s="394"/>
      <c r="G33" s="395"/>
      <c r="H33" s="390"/>
      <c r="I33" s="391"/>
      <c r="J33" s="392"/>
    </row>
    <row r="34" spans="2:14" ht="30" customHeight="1">
      <c r="B34" s="402"/>
      <c r="C34" s="403"/>
      <c r="D34" s="404"/>
      <c r="E34" s="396"/>
      <c r="F34" s="397"/>
      <c r="G34" s="398"/>
      <c r="H34" s="399"/>
      <c r="I34" s="400"/>
      <c r="J34" s="401"/>
    </row>
    <row r="35" spans="2:14" ht="14.25" customHeight="1">
      <c r="B35" s="390"/>
      <c r="C35" s="391"/>
      <c r="D35" s="392"/>
      <c r="E35" s="406"/>
      <c r="F35" s="407"/>
      <c r="G35" s="408"/>
      <c r="H35" s="412"/>
      <c r="I35" s="413"/>
      <c r="J35" s="414"/>
    </row>
    <row r="36" spans="2:14" ht="30" customHeight="1">
      <c r="B36" s="402"/>
      <c r="C36" s="403"/>
      <c r="D36" s="404"/>
      <c r="E36" s="409"/>
      <c r="F36" s="410"/>
      <c r="G36" s="411"/>
      <c r="H36" s="402"/>
      <c r="I36" s="403"/>
      <c r="J36" s="404"/>
    </row>
    <row r="37" spans="2:14" ht="14.25" customHeight="1">
      <c r="B37" s="390"/>
      <c r="C37" s="391"/>
      <c r="D37" s="392"/>
      <c r="E37" s="393"/>
      <c r="F37" s="394"/>
      <c r="G37" s="395"/>
      <c r="H37" s="390"/>
      <c r="I37" s="391"/>
      <c r="J37" s="392"/>
    </row>
    <row r="38" spans="2:14" ht="30" customHeight="1">
      <c r="B38" s="402"/>
      <c r="C38" s="403"/>
      <c r="D38" s="404"/>
      <c r="E38" s="396"/>
      <c r="F38" s="397"/>
      <c r="G38" s="398"/>
      <c r="H38" s="399"/>
      <c r="I38" s="400"/>
      <c r="J38" s="401"/>
    </row>
    <row r="39" spans="2:14" ht="14.25" customHeight="1">
      <c r="B39" s="97"/>
      <c r="C39" s="98"/>
      <c r="D39" s="97"/>
      <c r="E39" s="99"/>
      <c r="F39" s="98"/>
      <c r="G39" s="100"/>
      <c r="H39" s="100"/>
      <c r="I39" s="101"/>
      <c r="J39" s="100"/>
    </row>
    <row r="40" spans="2:14" ht="20.100000000000001" customHeight="1">
      <c r="B40" s="27" t="s">
        <v>36</v>
      </c>
    </row>
    <row r="41" spans="2:14" ht="15" customHeight="1">
      <c r="C41" s="336" t="str">
        <f>変更届第一面!X10</f>
        <v>　　　　年　　月　　日</v>
      </c>
      <c r="D41" s="336"/>
      <c r="E41" s="336"/>
      <c r="F41" s="336"/>
    </row>
    <row r="42" spans="2:14" ht="19.5" customHeight="1">
      <c r="G42" s="72" t="s">
        <v>35</v>
      </c>
      <c r="I42" s="405" t="str">
        <f>変更届第一面!R18</f>
        <v xml:space="preserve">
　</v>
      </c>
      <c r="J42" s="405"/>
      <c r="L42" s="213" t="s">
        <v>344</v>
      </c>
    </row>
    <row r="43" spans="2:14" ht="12.95" customHeight="1"/>
    <row r="44" spans="2:14" ht="11.25" customHeight="1">
      <c r="B44" s="27" t="s">
        <v>159</v>
      </c>
      <c r="C44" s="27"/>
      <c r="F44" s="27"/>
      <c r="I44" s="27"/>
    </row>
    <row r="45" spans="2:14" ht="20.100000000000001" customHeight="1">
      <c r="B45" s="389" t="s">
        <v>160</v>
      </c>
      <c r="C45" s="389"/>
      <c r="D45" s="389"/>
      <c r="E45" s="389"/>
      <c r="F45" s="389"/>
      <c r="G45" s="389"/>
      <c r="H45" s="389"/>
      <c r="I45" s="389"/>
      <c r="J45" s="389"/>
      <c r="N45" s="102"/>
    </row>
    <row r="46" spans="2:14" ht="20.100000000000001" customHeight="1">
      <c r="B46" s="389"/>
      <c r="C46" s="389"/>
      <c r="D46" s="389"/>
      <c r="E46" s="389"/>
      <c r="F46" s="389"/>
      <c r="G46" s="389"/>
      <c r="H46" s="389"/>
      <c r="I46" s="389"/>
      <c r="J46" s="389"/>
      <c r="N46" s="102"/>
    </row>
  </sheetData>
  <mergeCells count="83">
    <mergeCell ref="A1:K1"/>
    <mergeCell ref="B2:J2"/>
    <mergeCell ref="B3:J3"/>
    <mergeCell ref="B4:J4"/>
    <mergeCell ref="B5:J5"/>
    <mergeCell ref="G6:G7"/>
    <mergeCell ref="H6:H7"/>
    <mergeCell ref="I6:I7"/>
    <mergeCell ref="J6:J7"/>
    <mergeCell ref="B8:D8"/>
    <mergeCell ref="E8:G9"/>
    <mergeCell ref="H8:J9"/>
    <mergeCell ref="B9:D9"/>
    <mergeCell ref="B6:B7"/>
    <mergeCell ref="C6:C7"/>
    <mergeCell ref="D6:D7"/>
    <mergeCell ref="E6:E7"/>
    <mergeCell ref="F6:F7"/>
    <mergeCell ref="B10:D10"/>
    <mergeCell ref="E10:G11"/>
    <mergeCell ref="H10:J11"/>
    <mergeCell ref="B11:D11"/>
    <mergeCell ref="B12:D12"/>
    <mergeCell ref="E12:G13"/>
    <mergeCell ref="H12:J13"/>
    <mergeCell ref="B13:D13"/>
    <mergeCell ref="B14:D14"/>
    <mergeCell ref="E14:G15"/>
    <mergeCell ref="H14:J15"/>
    <mergeCell ref="B15:D15"/>
    <mergeCell ref="B16:D16"/>
    <mergeCell ref="E16:G17"/>
    <mergeCell ref="H16:J17"/>
    <mergeCell ref="B17:D17"/>
    <mergeCell ref="B18:D18"/>
    <mergeCell ref="E18:G19"/>
    <mergeCell ref="H18:J19"/>
    <mergeCell ref="B19:D19"/>
    <mergeCell ref="B20:D20"/>
    <mergeCell ref="E20:G21"/>
    <mergeCell ref="H20:J21"/>
    <mergeCell ref="B21:D21"/>
    <mergeCell ref="B22:J22"/>
    <mergeCell ref="B23:B24"/>
    <mergeCell ref="C23:C24"/>
    <mergeCell ref="D23:D24"/>
    <mergeCell ref="E23:E24"/>
    <mergeCell ref="F23:F24"/>
    <mergeCell ref="G23:G24"/>
    <mergeCell ref="H23:H24"/>
    <mergeCell ref="I23:I24"/>
    <mergeCell ref="J23:J24"/>
    <mergeCell ref="B25:D25"/>
    <mergeCell ref="E25:G26"/>
    <mergeCell ref="H25:J26"/>
    <mergeCell ref="B26:D26"/>
    <mergeCell ref="B27:D27"/>
    <mergeCell ref="E27:G28"/>
    <mergeCell ref="H27:J28"/>
    <mergeCell ref="B28:D28"/>
    <mergeCell ref="B29:D29"/>
    <mergeCell ref="E29:G30"/>
    <mergeCell ref="H29:J30"/>
    <mergeCell ref="B30:D30"/>
    <mergeCell ref="B31:D31"/>
    <mergeCell ref="E31:G32"/>
    <mergeCell ref="H31:J32"/>
    <mergeCell ref="B32:D32"/>
    <mergeCell ref="B33:D33"/>
    <mergeCell ref="E33:G34"/>
    <mergeCell ref="H33:J34"/>
    <mergeCell ref="B34:D34"/>
    <mergeCell ref="B35:D35"/>
    <mergeCell ref="E35:G36"/>
    <mergeCell ref="H35:J36"/>
    <mergeCell ref="B36:D36"/>
    <mergeCell ref="B45:J46"/>
    <mergeCell ref="B37:D37"/>
    <mergeCell ref="E37:G38"/>
    <mergeCell ref="H37:J38"/>
    <mergeCell ref="B38:D38"/>
    <mergeCell ref="C41:F41"/>
    <mergeCell ref="I42:J42"/>
  </mergeCells>
  <phoneticPr fontId="3"/>
  <printOptions horizontalCentered="1"/>
  <pageMargins left="0.39370078740157483" right="0.39370078740157483" top="0.59055118110236227" bottom="0.59055118110236227" header="0" footer="0.51181102362204722"/>
  <pageSetup paperSize="9" scale="82" orientation="portrait" blackAndWhite="1" horizontalDpi="1200" verticalDpi="1200" r:id="rId1"/>
  <headerFooter alignWithMargins="0">
    <oddHeader>&amp;R&amp;"Meiryo UI,標準"&amp;5近_R7版</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27"/>
  <sheetViews>
    <sheetView zoomScaleNormal="100" zoomScaleSheetLayoutView="100" workbookViewId="0">
      <selection activeCell="N17" sqref="N17:Z17"/>
    </sheetView>
  </sheetViews>
  <sheetFormatPr defaultColWidth="3.375" defaultRowHeight="15.95" customHeight="1"/>
  <cols>
    <col min="1" max="29" width="2.875" style="2" customWidth="1"/>
    <col min="30" max="30" width="0.375" style="2" customWidth="1"/>
    <col min="31" max="43" width="2.875" style="2" customWidth="1"/>
    <col min="44" max="16384" width="3.375" style="2"/>
  </cols>
  <sheetData>
    <row r="1" spans="1:31" ht="20.100000000000001" customHeight="1">
      <c r="A1" s="350" t="s">
        <v>137</v>
      </c>
      <c r="B1" s="426"/>
      <c r="C1" s="426"/>
      <c r="D1" s="426"/>
      <c r="E1" s="426"/>
      <c r="F1" s="426"/>
      <c r="G1" s="426"/>
      <c r="H1" s="426"/>
      <c r="I1" s="426"/>
      <c r="J1" s="426"/>
      <c r="K1" s="426"/>
      <c r="L1" s="426"/>
      <c r="M1" s="426"/>
      <c r="N1" s="426"/>
      <c r="O1" s="426"/>
      <c r="P1" s="426"/>
      <c r="Q1" s="426"/>
      <c r="R1" s="426"/>
      <c r="S1" s="426"/>
      <c r="T1" s="426"/>
      <c r="U1" s="426"/>
      <c r="V1" s="426"/>
      <c r="W1" s="426"/>
      <c r="X1" s="426"/>
      <c r="Y1" s="426"/>
      <c r="Z1" s="426"/>
      <c r="AA1" s="426"/>
      <c r="AB1" s="426"/>
      <c r="AC1" s="426"/>
    </row>
    <row r="2" spans="1:31" ht="20.100000000000001" customHeight="1">
      <c r="A2" s="351" t="s">
        <v>48</v>
      </c>
      <c r="B2" s="351"/>
      <c r="C2" s="351"/>
      <c r="D2" s="351"/>
      <c r="E2" s="351"/>
      <c r="F2" s="351"/>
      <c r="G2" s="351"/>
      <c r="H2" s="351"/>
      <c r="I2" s="351"/>
      <c r="J2" s="351"/>
      <c r="K2" s="351"/>
      <c r="L2" s="351"/>
      <c r="M2" s="351"/>
      <c r="N2" s="351"/>
      <c r="O2" s="427"/>
      <c r="P2" s="427"/>
      <c r="Q2" s="427"/>
      <c r="R2" s="427"/>
      <c r="S2" s="427"/>
      <c r="T2" s="427"/>
      <c r="U2" s="427"/>
      <c r="V2" s="427"/>
      <c r="W2" s="427"/>
      <c r="X2" s="427"/>
      <c r="Y2" s="427"/>
      <c r="Z2" s="427"/>
      <c r="AA2" s="427"/>
      <c r="AB2" s="427"/>
      <c r="AC2" s="427"/>
    </row>
    <row r="3" spans="1:31" ht="20.100000000000001" customHeight="1">
      <c r="A3" s="428" t="s">
        <v>47</v>
      </c>
      <c r="B3" s="428"/>
      <c r="C3" s="428"/>
      <c r="D3" s="428"/>
      <c r="E3" s="428"/>
      <c r="F3" s="428"/>
      <c r="G3" s="428"/>
      <c r="H3" s="428"/>
      <c r="I3" s="428"/>
      <c r="J3" s="428"/>
      <c r="K3" s="428"/>
      <c r="L3" s="428"/>
      <c r="M3" s="428"/>
      <c r="N3" s="428"/>
      <c r="O3" s="427"/>
      <c r="P3" s="427"/>
      <c r="Q3" s="427"/>
      <c r="R3" s="427"/>
      <c r="S3" s="427"/>
      <c r="T3" s="427"/>
      <c r="U3" s="427"/>
      <c r="V3" s="427"/>
      <c r="W3" s="427"/>
      <c r="X3" s="427"/>
      <c r="Y3" s="427"/>
      <c r="Z3" s="427"/>
      <c r="AA3" s="427"/>
      <c r="AB3" s="427"/>
      <c r="AC3" s="427"/>
      <c r="AE3" s="209"/>
    </row>
    <row r="4" spans="1:31" ht="9.75" customHeight="1" thickBot="1">
      <c r="A4" s="39"/>
      <c r="B4" s="39"/>
      <c r="C4" s="39"/>
      <c r="D4" s="39"/>
      <c r="E4" s="39"/>
      <c r="F4" s="39"/>
      <c r="G4" s="39"/>
      <c r="H4" s="39"/>
      <c r="I4" s="39"/>
      <c r="J4" s="39"/>
      <c r="K4" s="39"/>
      <c r="L4" s="39"/>
      <c r="M4" s="39"/>
      <c r="N4" s="39"/>
      <c r="O4" s="94"/>
      <c r="P4" s="94"/>
      <c r="Q4" s="94"/>
      <c r="R4" s="94"/>
      <c r="S4" s="94"/>
      <c r="T4" s="94"/>
      <c r="U4" s="94"/>
      <c r="V4" s="94"/>
      <c r="W4" s="94"/>
      <c r="X4" s="94"/>
      <c r="Y4" s="94"/>
      <c r="Z4" s="94"/>
      <c r="AA4" s="94"/>
      <c r="AB4" s="94"/>
      <c r="AC4" s="94"/>
    </row>
    <row r="5" spans="1:31" ht="30" customHeight="1">
      <c r="A5" s="429"/>
      <c r="B5" s="430"/>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1"/>
    </row>
    <row r="6" spans="1:31" ht="30" customHeight="1">
      <c r="A6" s="423"/>
      <c r="B6" s="424"/>
      <c r="C6" s="424"/>
      <c r="D6" s="424"/>
      <c r="E6" s="424"/>
      <c r="F6" s="424"/>
      <c r="G6" s="424"/>
      <c r="H6" s="424"/>
      <c r="I6" s="424"/>
      <c r="J6" s="424"/>
      <c r="K6" s="424"/>
      <c r="L6" s="424"/>
      <c r="M6" s="424"/>
      <c r="N6" s="424"/>
      <c r="O6" s="424"/>
      <c r="P6" s="424"/>
      <c r="Q6" s="424"/>
      <c r="R6" s="424"/>
      <c r="S6" s="424"/>
      <c r="T6" s="424"/>
      <c r="U6" s="424"/>
      <c r="V6" s="424"/>
      <c r="W6" s="424"/>
      <c r="X6" s="424"/>
      <c r="Y6" s="424"/>
      <c r="Z6" s="424"/>
      <c r="AA6" s="424"/>
      <c r="AB6" s="424"/>
      <c r="AC6" s="425"/>
    </row>
    <row r="7" spans="1:31" ht="30" customHeight="1">
      <c r="A7" s="423"/>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425"/>
    </row>
    <row r="8" spans="1:31" ht="41.25" customHeight="1">
      <c r="A8" s="37"/>
      <c r="B8" s="36"/>
      <c r="C8" s="432" t="s">
        <v>46</v>
      </c>
      <c r="D8" s="432"/>
      <c r="E8" s="432"/>
      <c r="F8" s="432"/>
      <c r="G8" s="432"/>
      <c r="H8" s="432"/>
      <c r="I8" s="432"/>
      <c r="J8" s="432"/>
      <c r="K8" s="432"/>
      <c r="L8" s="432"/>
      <c r="M8" s="432"/>
      <c r="N8" s="432"/>
      <c r="O8" s="432"/>
      <c r="P8" s="432"/>
      <c r="Q8" s="432"/>
      <c r="R8" s="432"/>
      <c r="S8" s="432"/>
      <c r="T8" s="432"/>
      <c r="U8" s="432"/>
      <c r="V8" s="432"/>
      <c r="W8" s="432"/>
      <c r="X8" s="432"/>
      <c r="Y8" s="432"/>
      <c r="Z8" s="432"/>
      <c r="AA8" s="432"/>
      <c r="AB8" s="36"/>
      <c r="AC8" s="38"/>
    </row>
    <row r="9" spans="1:31" ht="48.75" customHeight="1">
      <c r="A9" s="37"/>
      <c r="B9" s="36"/>
      <c r="C9" s="432"/>
      <c r="D9" s="432"/>
      <c r="E9" s="432"/>
      <c r="F9" s="432"/>
      <c r="G9" s="432"/>
      <c r="H9" s="432"/>
      <c r="I9" s="432"/>
      <c r="J9" s="432"/>
      <c r="K9" s="432"/>
      <c r="L9" s="432"/>
      <c r="M9" s="432"/>
      <c r="N9" s="432"/>
      <c r="O9" s="432"/>
      <c r="P9" s="432"/>
      <c r="Q9" s="432"/>
      <c r="R9" s="432"/>
      <c r="S9" s="432"/>
      <c r="T9" s="432"/>
      <c r="U9" s="432"/>
      <c r="V9" s="432"/>
      <c r="W9" s="432"/>
      <c r="X9" s="432"/>
      <c r="Y9" s="432"/>
      <c r="Z9" s="432"/>
      <c r="AA9" s="432"/>
      <c r="AB9" s="36"/>
      <c r="AC9" s="38"/>
    </row>
    <row r="10" spans="1:31" ht="30" customHeight="1">
      <c r="A10" s="423"/>
      <c r="B10" s="424"/>
      <c r="C10" s="424"/>
      <c r="D10" s="424"/>
      <c r="E10" s="424"/>
      <c r="F10" s="424"/>
      <c r="G10" s="424"/>
      <c r="H10" s="424"/>
      <c r="I10" s="424"/>
      <c r="J10" s="424"/>
      <c r="K10" s="424"/>
      <c r="L10" s="424"/>
      <c r="M10" s="424"/>
      <c r="N10" s="424"/>
      <c r="O10" s="424"/>
      <c r="P10" s="424"/>
      <c r="Q10" s="424"/>
      <c r="R10" s="424"/>
      <c r="S10" s="424"/>
      <c r="T10" s="424"/>
      <c r="U10" s="424"/>
      <c r="V10" s="424"/>
      <c r="W10" s="424"/>
      <c r="X10" s="424"/>
      <c r="Y10" s="424"/>
      <c r="Z10" s="424"/>
      <c r="AA10" s="424"/>
      <c r="AB10" s="424"/>
      <c r="AC10" s="425"/>
    </row>
    <row r="11" spans="1:31" ht="30" customHeight="1">
      <c r="A11" s="423"/>
      <c r="B11" s="424"/>
      <c r="C11" s="424"/>
      <c r="D11" s="424"/>
      <c r="E11" s="424"/>
      <c r="F11" s="424"/>
      <c r="G11" s="424"/>
      <c r="H11" s="424"/>
      <c r="I11" s="424"/>
      <c r="J11" s="424"/>
      <c r="K11" s="424"/>
      <c r="L11" s="424"/>
      <c r="M11" s="424"/>
      <c r="N11" s="424"/>
      <c r="O11" s="424"/>
      <c r="P11" s="424"/>
      <c r="Q11" s="424"/>
      <c r="R11" s="424"/>
      <c r="S11" s="424"/>
      <c r="T11" s="424"/>
      <c r="U11" s="424"/>
      <c r="V11" s="424"/>
      <c r="W11" s="424"/>
      <c r="X11" s="424"/>
      <c r="Y11" s="424"/>
      <c r="Z11" s="424"/>
      <c r="AA11" s="424"/>
      <c r="AB11" s="424"/>
      <c r="AC11" s="425"/>
    </row>
    <row r="12" spans="1:31" ht="30" customHeight="1">
      <c r="A12" s="423"/>
      <c r="B12" s="424"/>
      <c r="C12" s="424"/>
      <c r="D12" s="424"/>
      <c r="E12" s="424"/>
      <c r="F12" s="424"/>
      <c r="G12" s="424"/>
      <c r="H12" s="424"/>
      <c r="I12" s="424"/>
      <c r="J12" s="424"/>
      <c r="K12" s="424"/>
      <c r="L12" s="424"/>
      <c r="M12" s="424"/>
      <c r="N12" s="424"/>
      <c r="O12" s="424"/>
      <c r="P12" s="424"/>
      <c r="Q12" s="424"/>
      <c r="R12" s="424"/>
      <c r="S12" s="424"/>
      <c r="T12" s="424"/>
      <c r="U12" s="424"/>
      <c r="V12" s="424"/>
      <c r="W12" s="424"/>
      <c r="X12" s="424"/>
      <c r="Y12" s="424"/>
      <c r="Z12" s="424"/>
      <c r="AA12" s="424"/>
      <c r="AB12" s="424"/>
      <c r="AC12" s="425"/>
    </row>
    <row r="13" spans="1:31" ht="30" customHeight="1">
      <c r="A13" s="37"/>
      <c r="B13" s="36"/>
      <c r="C13" s="36"/>
      <c r="D13" s="36"/>
      <c r="E13" s="433" t="str">
        <f>変更届第一面!X10</f>
        <v>　　　　年　　月　　日</v>
      </c>
      <c r="F13" s="433"/>
      <c r="G13" s="433"/>
      <c r="H13" s="433"/>
      <c r="I13" s="433"/>
      <c r="J13" s="433"/>
      <c r="K13" s="433"/>
      <c r="L13" s="433"/>
      <c r="M13" s="433"/>
      <c r="N13" s="433"/>
      <c r="O13" s="433"/>
      <c r="P13" s="36"/>
      <c r="Q13" s="36"/>
      <c r="R13" s="36"/>
      <c r="S13" s="36"/>
      <c r="T13" s="36"/>
      <c r="U13" s="36"/>
      <c r="V13" s="36"/>
      <c r="W13" s="36"/>
      <c r="X13" s="36"/>
      <c r="Y13" s="36"/>
      <c r="Z13" s="36"/>
      <c r="AA13" s="36"/>
      <c r="AB13" s="36"/>
      <c r="AC13" s="38"/>
    </row>
    <row r="14" spans="1:31" ht="30" customHeight="1">
      <c r="A14" s="423"/>
      <c r="B14" s="424"/>
      <c r="C14" s="424"/>
      <c r="D14" s="424"/>
      <c r="E14" s="424"/>
      <c r="F14" s="424"/>
      <c r="G14" s="424"/>
      <c r="H14" s="424"/>
      <c r="I14" s="424"/>
      <c r="J14" s="424"/>
      <c r="K14" s="424"/>
      <c r="L14" s="424"/>
      <c r="M14" s="424"/>
      <c r="N14" s="424"/>
      <c r="O14" s="424"/>
      <c r="P14" s="424"/>
      <c r="Q14" s="424"/>
      <c r="R14" s="424"/>
      <c r="S14" s="424"/>
      <c r="T14" s="424"/>
      <c r="U14" s="424"/>
      <c r="V14" s="424"/>
      <c r="W14" s="424"/>
      <c r="X14" s="424"/>
      <c r="Y14" s="424"/>
      <c r="Z14" s="424"/>
      <c r="AA14" s="424"/>
      <c r="AB14" s="424"/>
      <c r="AC14" s="425"/>
    </row>
    <row r="15" spans="1:31" ht="30" customHeight="1">
      <c r="A15" s="423"/>
      <c r="B15" s="424"/>
      <c r="C15" s="424"/>
      <c r="D15" s="424"/>
      <c r="E15" s="424"/>
      <c r="F15" s="424"/>
      <c r="G15" s="424"/>
      <c r="H15" s="424"/>
      <c r="I15" s="424"/>
      <c r="J15" s="424"/>
      <c r="K15" s="424"/>
      <c r="L15" s="424"/>
      <c r="M15" s="424"/>
      <c r="N15" s="424"/>
      <c r="O15" s="424"/>
      <c r="P15" s="424"/>
      <c r="Q15" s="424"/>
      <c r="R15" s="424"/>
      <c r="S15" s="424"/>
      <c r="T15" s="424"/>
      <c r="U15" s="424"/>
      <c r="V15" s="424"/>
      <c r="W15" s="424"/>
      <c r="X15" s="424"/>
      <c r="Y15" s="424"/>
      <c r="Z15" s="424"/>
      <c r="AA15" s="424"/>
      <c r="AB15" s="424"/>
      <c r="AC15" s="425"/>
    </row>
    <row r="16" spans="1:31" ht="30" customHeight="1">
      <c r="A16" s="423"/>
      <c r="B16" s="424"/>
      <c r="C16" s="424"/>
      <c r="D16" s="424"/>
      <c r="E16" s="424"/>
      <c r="F16" s="424"/>
      <c r="G16" s="424"/>
      <c r="H16" s="424"/>
      <c r="I16" s="424"/>
      <c r="J16" s="424"/>
      <c r="K16" s="424"/>
      <c r="L16" s="424"/>
      <c r="M16" s="424"/>
      <c r="N16" s="424"/>
      <c r="O16" s="424"/>
      <c r="P16" s="424"/>
      <c r="Q16" s="424"/>
      <c r="R16" s="424"/>
      <c r="S16" s="424"/>
      <c r="T16" s="424"/>
      <c r="U16" s="424"/>
      <c r="V16" s="424"/>
      <c r="W16" s="424"/>
      <c r="X16" s="424"/>
      <c r="Y16" s="424"/>
      <c r="Z16" s="424"/>
      <c r="AA16" s="424"/>
      <c r="AB16" s="424"/>
      <c r="AC16" s="425"/>
    </row>
    <row r="17" spans="1:29" ht="39.950000000000003" customHeight="1">
      <c r="A17" s="37"/>
      <c r="B17" s="36"/>
      <c r="C17" s="36"/>
      <c r="D17" s="36"/>
      <c r="E17" s="36"/>
      <c r="F17" s="36"/>
      <c r="G17" s="433" t="s">
        <v>3</v>
      </c>
      <c r="H17" s="433"/>
      <c r="I17" s="433"/>
      <c r="J17" s="433"/>
      <c r="K17" s="433"/>
      <c r="L17" s="433"/>
      <c r="N17" s="434" t="str">
        <f>変更届第一面!R14&amp;""</f>
        <v/>
      </c>
      <c r="O17" s="434"/>
      <c r="P17" s="434"/>
      <c r="Q17" s="434"/>
      <c r="R17" s="434"/>
      <c r="S17" s="434"/>
      <c r="T17" s="434"/>
      <c r="U17" s="434"/>
      <c r="V17" s="434"/>
      <c r="W17" s="434"/>
      <c r="X17" s="434"/>
      <c r="Y17" s="434"/>
      <c r="Z17" s="434"/>
      <c r="AA17" s="36"/>
      <c r="AB17" s="36"/>
      <c r="AC17" s="38"/>
    </row>
    <row r="18" spans="1:29" ht="39.950000000000003" customHeight="1">
      <c r="A18" s="37"/>
      <c r="B18" s="36"/>
      <c r="C18" s="36"/>
      <c r="D18" s="36"/>
      <c r="E18" s="36"/>
      <c r="F18" s="36"/>
      <c r="G18" s="433" t="s">
        <v>7</v>
      </c>
      <c r="H18" s="433"/>
      <c r="I18" s="433"/>
      <c r="J18" s="433"/>
      <c r="K18" s="433"/>
      <c r="L18" s="433"/>
      <c r="N18" s="434" t="str">
        <f>変更届第一面!R18</f>
        <v xml:space="preserve">
　</v>
      </c>
      <c r="O18" s="434"/>
      <c r="P18" s="434"/>
      <c r="Q18" s="434"/>
      <c r="R18" s="434"/>
      <c r="S18" s="434"/>
      <c r="T18" s="434"/>
      <c r="U18" s="434"/>
      <c r="V18" s="434"/>
      <c r="W18" s="434"/>
      <c r="X18" s="434"/>
      <c r="Y18" s="434"/>
      <c r="Z18" s="434"/>
      <c r="AA18" s="45"/>
      <c r="AB18" s="36"/>
      <c r="AC18" s="38"/>
    </row>
    <row r="19" spans="1:29" ht="30" customHeight="1">
      <c r="A19" s="37"/>
      <c r="B19" s="36"/>
      <c r="C19" s="36"/>
      <c r="D19" s="36"/>
      <c r="E19" s="36"/>
      <c r="F19" s="36"/>
      <c r="G19" s="62"/>
      <c r="H19" s="62"/>
      <c r="I19" s="62"/>
      <c r="J19" s="62"/>
      <c r="K19" s="62"/>
      <c r="L19" s="62"/>
      <c r="N19" s="73"/>
      <c r="O19" s="73"/>
      <c r="P19" s="73"/>
      <c r="Q19" s="73"/>
      <c r="R19" s="73"/>
      <c r="S19" s="73"/>
      <c r="T19" s="73"/>
      <c r="U19" s="73"/>
      <c r="V19" s="73"/>
      <c r="W19" s="73"/>
      <c r="X19" s="73"/>
      <c r="Y19" s="73"/>
      <c r="Z19" s="73"/>
      <c r="AA19" s="45"/>
      <c r="AB19" s="36"/>
      <c r="AC19" s="38"/>
    </row>
    <row r="20" spans="1:29" ht="39.75" customHeight="1">
      <c r="A20" s="37"/>
      <c r="B20" s="36"/>
      <c r="C20" s="36"/>
      <c r="D20" s="36"/>
      <c r="E20" s="36"/>
      <c r="F20" s="36"/>
      <c r="G20" s="433" t="s">
        <v>138</v>
      </c>
      <c r="H20" s="433"/>
      <c r="I20" s="433"/>
      <c r="J20" s="433"/>
      <c r="K20" s="433"/>
      <c r="L20" s="433"/>
      <c r="N20" s="424"/>
      <c r="O20" s="424"/>
      <c r="P20" s="424"/>
      <c r="Q20" s="424"/>
      <c r="R20" s="424"/>
      <c r="S20" s="424"/>
      <c r="T20" s="424"/>
      <c r="U20" s="424"/>
      <c r="V20" s="424"/>
      <c r="W20" s="424"/>
      <c r="X20" s="424"/>
      <c r="Y20" s="424"/>
      <c r="Z20" s="424"/>
      <c r="AA20" s="45"/>
      <c r="AB20" s="36"/>
      <c r="AC20" s="38"/>
    </row>
    <row r="21" spans="1:29" ht="30" customHeight="1">
      <c r="A21" s="37"/>
      <c r="B21" s="36"/>
      <c r="C21" s="36"/>
      <c r="D21" s="36"/>
      <c r="E21" s="36"/>
      <c r="F21" s="36"/>
      <c r="G21" s="433" t="s">
        <v>3</v>
      </c>
      <c r="H21" s="433"/>
      <c r="I21" s="433"/>
      <c r="J21" s="433"/>
      <c r="K21" s="433"/>
      <c r="L21" s="433"/>
      <c r="M21" s="36"/>
      <c r="N21" s="424"/>
      <c r="O21" s="424"/>
      <c r="P21" s="424"/>
      <c r="Q21" s="424"/>
      <c r="R21" s="424"/>
      <c r="S21" s="424"/>
      <c r="T21" s="424"/>
      <c r="U21" s="424"/>
      <c r="V21" s="424"/>
      <c r="W21" s="424"/>
      <c r="X21" s="424"/>
      <c r="Y21" s="424"/>
      <c r="Z21" s="424"/>
      <c r="AA21" s="36"/>
      <c r="AB21" s="36"/>
      <c r="AC21" s="38"/>
    </row>
    <row r="22" spans="1:29" ht="30" customHeight="1">
      <c r="A22" s="37"/>
      <c r="B22" s="36"/>
      <c r="C22" s="36"/>
      <c r="D22" s="36"/>
      <c r="E22" s="36"/>
      <c r="F22" s="36"/>
      <c r="G22" s="433" t="s">
        <v>7</v>
      </c>
      <c r="H22" s="433"/>
      <c r="I22" s="433"/>
      <c r="J22" s="433"/>
      <c r="K22" s="433"/>
      <c r="L22" s="433"/>
      <c r="M22" s="36"/>
      <c r="N22" s="424"/>
      <c r="O22" s="424"/>
      <c r="P22" s="424"/>
      <c r="Q22" s="424"/>
      <c r="R22" s="424"/>
      <c r="S22" s="424"/>
      <c r="T22" s="424"/>
      <c r="U22" s="424"/>
      <c r="V22" s="424"/>
      <c r="W22" s="424"/>
      <c r="X22" s="424"/>
      <c r="Y22" s="424"/>
      <c r="Z22" s="424"/>
      <c r="AA22" s="45"/>
      <c r="AB22" s="36"/>
      <c r="AC22" s="38"/>
    </row>
    <row r="23" spans="1:29" ht="30" customHeight="1">
      <c r="A23" s="37"/>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8"/>
    </row>
    <row r="24" spans="1:29" ht="30" customHeight="1">
      <c r="A24" s="37"/>
      <c r="B24" s="36"/>
      <c r="C24" s="435" t="s">
        <v>2</v>
      </c>
      <c r="D24" s="435"/>
      <c r="E24" s="435"/>
      <c r="F24" s="435"/>
      <c r="G24" s="435"/>
      <c r="H24" s="435"/>
      <c r="I24" s="435"/>
      <c r="J24" s="435"/>
      <c r="K24" s="435"/>
      <c r="L24" s="435"/>
      <c r="M24" s="435"/>
      <c r="N24" s="435"/>
      <c r="O24" s="435"/>
      <c r="P24" s="435"/>
      <c r="Q24" s="435"/>
      <c r="R24" s="435"/>
      <c r="S24" s="435"/>
      <c r="T24" s="435"/>
      <c r="U24" s="435"/>
      <c r="V24" s="435"/>
      <c r="W24" s="435"/>
      <c r="X24" s="435"/>
      <c r="Y24" s="435"/>
      <c r="Z24" s="435"/>
      <c r="AA24" s="435"/>
      <c r="AB24" s="435"/>
      <c r="AC24" s="436"/>
    </row>
    <row r="25" spans="1:29" ht="21.95" customHeight="1">
      <c r="A25" s="423"/>
      <c r="B25" s="424"/>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5"/>
    </row>
    <row r="26" spans="1:29" ht="21.95" customHeight="1">
      <c r="A26" s="423"/>
      <c r="B26" s="424"/>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5"/>
    </row>
    <row r="27" spans="1:29" ht="21.95" customHeight="1" thickBot="1">
      <c r="A27" s="437"/>
      <c r="B27" s="438"/>
      <c r="C27" s="438"/>
      <c r="D27" s="438"/>
      <c r="E27" s="438"/>
      <c r="F27" s="438"/>
      <c r="G27" s="438"/>
      <c r="H27" s="438"/>
      <c r="I27" s="438"/>
      <c r="J27" s="438"/>
      <c r="K27" s="438"/>
      <c r="L27" s="438"/>
      <c r="M27" s="438"/>
      <c r="N27" s="438"/>
      <c r="O27" s="438"/>
      <c r="P27" s="438"/>
      <c r="Q27" s="438"/>
      <c r="R27" s="438"/>
      <c r="S27" s="438"/>
      <c r="T27" s="438"/>
      <c r="U27" s="438"/>
      <c r="V27" s="438"/>
      <c r="W27" s="438"/>
      <c r="X27" s="438"/>
      <c r="Y27" s="438"/>
      <c r="Z27" s="438"/>
      <c r="AA27" s="438"/>
      <c r="AB27" s="438"/>
      <c r="AC27" s="439"/>
    </row>
  </sheetData>
  <mergeCells count="20">
    <mergeCell ref="C24:AC24"/>
    <mergeCell ref="A25:AC27"/>
    <mergeCell ref="G20:L20"/>
    <mergeCell ref="N20:Z20"/>
    <mergeCell ref="G21:L21"/>
    <mergeCell ref="N21:Z21"/>
    <mergeCell ref="G22:L22"/>
    <mergeCell ref="N22:Z22"/>
    <mergeCell ref="E13:O13"/>
    <mergeCell ref="A14:AC16"/>
    <mergeCell ref="G17:L17"/>
    <mergeCell ref="N17:Z17"/>
    <mergeCell ref="G18:L18"/>
    <mergeCell ref="N18:Z18"/>
    <mergeCell ref="A10:AC12"/>
    <mergeCell ref="A1:AC1"/>
    <mergeCell ref="A2:AC2"/>
    <mergeCell ref="A3:AC3"/>
    <mergeCell ref="A5:AC7"/>
    <mergeCell ref="C8:AA9"/>
  </mergeCells>
  <phoneticPr fontId="3"/>
  <printOptions horizontalCentered="1"/>
  <pageMargins left="0.39370078740157483" right="0.39370078740157483" top="0.59055118110236227" bottom="0.59055118110236227" header="0" footer="0.51181102362204722"/>
  <pageSetup paperSize="9" scale="96" orientation="portrait" blackAndWhite="1" horizontalDpi="300" verticalDpi="300" r:id="rId1"/>
  <headerFooter alignWithMargins="0">
    <oddHeader>&amp;R&amp;"Meiryo UI,標準"&amp;5近_R7版</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チェックリスト</vt:lpstr>
      <vt:lpstr>変更届第一面</vt:lpstr>
      <vt:lpstr>変更届第二面</vt:lpstr>
      <vt:lpstr>変更届第三面</vt:lpstr>
      <vt:lpstr>変更届第四面</vt:lpstr>
      <vt:lpstr>添付書類（３）</vt:lpstr>
      <vt:lpstr>添付書類（８）</vt:lpstr>
      <vt:lpstr>添付書類（９）</vt:lpstr>
      <vt:lpstr>添付書類（２）</vt:lpstr>
      <vt:lpstr>添付書類（４）</vt:lpstr>
      <vt:lpstr>添付書類（７）</vt:lpstr>
      <vt:lpstr>写真台紙</vt:lpstr>
      <vt:lpstr>見本１</vt:lpstr>
      <vt:lpstr>見本２</vt:lpstr>
      <vt:lpstr>免許証書換え交付申請書</vt:lpstr>
      <vt:lpstr>チェックリスト!Print_Area</vt:lpstr>
      <vt:lpstr>見本１!Print_Area</vt:lpstr>
      <vt:lpstr>見本２!Print_Area</vt:lpstr>
      <vt:lpstr>'添付書類（２）'!Print_Area</vt:lpstr>
      <vt:lpstr>'添付書類（３）'!Print_Area</vt:lpstr>
      <vt:lpstr>'添付書類（４）'!Print_Area</vt:lpstr>
      <vt:lpstr>'添付書類（７）'!Print_Area</vt:lpstr>
      <vt:lpstr>'添付書類（８）'!Print_Area</vt:lpstr>
      <vt:lpstr>'添付書類（９）'!Print_Area</vt:lpstr>
      <vt:lpstr>変更届第一面!Print_Area</vt:lpstr>
      <vt:lpstr>変更届第三面!Print_Area</vt:lpstr>
      <vt:lpstr>変更届第四面!Print_Area</vt:lpstr>
      <vt:lpstr>変更届第二面!Print_Area</vt:lpstr>
      <vt:lpstr>免許証書換え交付申請書!Print_Area</vt:lpstr>
      <vt:lpstr>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満</dc:creator>
  <cp:lastModifiedBy>中村 有佳利</cp:lastModifiedBy>
  <cp:lastPrinted>2025-12-11T00:50:03Z</cp:lastPrinted>
  <dcterms:created xsi:type="dcterms:W3CDTF">2007-07-06T08:35:27Z</dcterms:created>
  <dcterms:modified xsi:type="dcterms:W3CDTF">2025-12-11T00:50:06Z</dcterms:modified>
</cp:coreProperties>
</file>